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0_CONTROLECEL\Infosessies_Intakegesprekken\Stick-FWV\2019\"/>
    </mc:Choice>
  </mc:AlternateContent>
  <bookViews>
    <workbookView xWindow="0" yWindow="0" windowWidth="28800" windowHeight="12435" activeTab="12"/>
  </bookViews>
  <sheets>
    <sheet name="2019" sheetId="18" r:id="rId1"/>
    <sheet name="01" sheetId="1" r:id="rId2"/>
    <sheet name="02" sheetId="5" r:id="rId3"/>
    <sheet name="03" sheetId="8" r:id="rId4"/>
    <sheet name="04" sheetId="9" r:id="rId5"/>
    <sheet name="05" sheetId="10" r:id="rId6"/>
    <sheet name="06" sheetId="11" r:id="rId7"/>
    <sheet name="07" sheetId="12" r:id="rId8"/>
    <sheet name="08" sheetId="13" r:id="rId9"/>
    <sheet name="09" sheetId="14" r:id="rId10"/>
    <sheet name="10" sheetId="15" r:id="rId11"/>
    <sheet name="11" sheetId="16" r:id="rId12"/>
    <sheet name="12" sheetId="17" r:id="rId13"/>
  </sheets>
  <definedNames>
    <definedName name="_xlnm.Print_Area" localSheetId="1">'01'!$A$1:$S$48</definedName>
    <definedName name="_xlnm.Print_Area" localSheetId="2">'02'!$A$1:$S$45</definedName>
    <definedName name="_xlnm.Print_Area" localSheetId="3">'03'!$A$1:$S$48</definedName>
    <definedName name="_xlnm.Print_Area" localSheetId="4">'04'!$A$1:$S$47</definedName>
    <definedName name="_xlnm.Print_Area" localSheetId="5">'05'!$A$1:$S$48</definedName>
    <definedName name="_xlnm.Print_Area" localSheetId="6">'06'!$A$1:$S$47</definedName>
    <definedName name="_xlnm.Print_Area" localSheetId="7">'07'!$A$1:$S$48</definedName>
    <definedName name="_xlnm.Print_Area" localSheetId="8">'08'!$A$1:$S$48</definedName>
    <definedName name="_xlnm.Print_Area" localSheetId="9">'09'!$A$1:$S$47</definedName>
    <definedName name="_xlnm.Print_Area" localSheetId="10">'10'!$A$1:$S$48</definedName>
    <definedName name="_xlnm.Print_Area" localSheetId="11">'11'!$A$1:$S$47</definedName>
    <definedName name="_xlnm.Print_Area" localSheetId="12">'12'!$A$1:$S$48</definedName>
    <definedName name="_xlnm.Print_Area" localSheetId="0">'2019'!$A$1:$T$50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2" l="1"/>
  <c r="A13" i="11" l="1"/>
  <c r="K44" i="10"/>
  <c r="A13" i="8"/>
  <c r="K41" i="5"/>
  <c r="S42" i="17" l="1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Q1" i="17"/>
  <c r="H4" i="17"/>
  <c r="H3" i="17"/>
  <c r="H2" i="17"/>
  <c r="H1" i="17"/>
  <c r="K44" i="17"/>
  <c r="C33" i="18" s="1"/>
  <c r="M44" i="17"/>
  <c r="F33" i="18" s="1"/>
  <c r="D4" i="17"/>
  <c r="Q10" i="17" s="1"/>
  <c r="D3" i="17"/>
  <c r="O10" i="17" s="1"/>
  <c r="C2" i="17"/>
  <c r="C3" i="17"/>
  <c r="C4" i="17"/>
  <c r="S41" i="16"/>
  <c r="S40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Q1" i="16"/>
  <c r="H4" i="16"/>
  <c r="H3" i="16"/>
  <c r="H2" i="16"/>
  <c r="H1" i="16"/>
  <c r="Q10" i="16"/>
  <c r="K43" i="16"/>
  <c r="C32" i="18" s="1"/>
  <c r="M43" i="16"/>
  <c r="F32" i="18" s="1"/>
  <c r="D4" i="16"/>
  <c r="D3" i="16"/>
  <c r="O10" i="16" s="1"/>
  <c r="C2" i="16"/>
  <c r="C3" i="16"/>
  <c r="C4" i="16"/>
  <c r="S42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Q1" i="15"/>
  <c r="H4" i="15"/>
  <c r="H3" i="15"/>
  <c r="H2" i="15"/>
  <c r="H1" i="15"/>
  <c r="K44" i="15"/>
  <c r="C31" i="18" s="1"/>
  <c r="M44" i="15"/>
  <c r="F31" i="18" s="1"/>
  <c r="D4" i="15"/>
  <c r="Q10" i="15" s="1"/>
  <c r="D3" i="15"/>
  <c r="O10" i="15" s="1"/>
  <c r="C2" i="15"/>
  <c r="C3" i="15"/>
  <c r="C4" i="15"/>
  <c r="S41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Q1" i="14"/>
  <c r="H4" i="14"/>
  <c r="H3" i="14"/>
  <c r="H2" i="14"/>
  <c r="H1" i="14"/>
  <c r="K43" i="14"/>
  <c r="C30" i="18" s="1"/>
  <c r="M43" i="14"/>
  <c r="F30" i="18" s="1"/>
  <c r="D4" i="14"/>
  <c r="Q10" i="14" s="1"/>
  <c r="D3" i="14"/>
  <c r="O10" i="14" s="1"/>
  <c r="C2" i="14"/>
  <c r="C3" i="14"/>
  <c r="C4" i="14"/>
  <c r="Q1" i="13"/>
  <c r="H4" i="13"/>
  <c r="H3" i="13"/>
  <c r="H2" i="13"/>
  <c r="H1" i="13"/>
  <c r="S42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K44" i="13"/>
  <c r="C29" i="18" s="1"/>
  <c r="M44" i="13"/>
  <c r="F29" i="18" s="1"/>
  <c r="D4" i="13"/>
  <c r="Q10" i="13" s="1"/>
  <c r="D3" i="13"/>
  <c r="O10" i="13" s="1"/>
  <c r="C2" i="13"/>
  <c r="C3" i="13"/>
  <c r="C4" i="13"/>
  <c r="S42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Q1" i="12"/>
  <c r="H4" i="12"/>
  <c r="H3" i="12"/>
  <c r="H2" i="12"/>
  <c r="H1" i="12"/>
  <c r="K44" i="12"/>
  <c r="C28" i="18" s="1"/>
  <c r="M44" i="12"/>
  <c r="F28" i="18" s="1"/>
  <c r="D3" i="12"/>
  <c r="O10" i="12" s="1"/>
  <c r="D4" i="12"/>
  <c r="Q10" i="12" s="1"/>
  <c r="C2" i="12"/>
  <c r="C3" i="12"/>
  <c r="C4" i="12"/>
  <c r="S41" i="11"/>
  <c r="S40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Q1" i="11"/>
  <c r="H4" i="11"/>
  <c r="H3" i="11"/>
  <c r="H2" i="11"/>
  <c r="H1" i="11"/>
  <c r="D4" i="11"/>
  <c r="Q10" i="11" s="1"/>
  <c r="D3" i="11"/>
  <c r="O10" i="11" s="1"/>
  <c r="C2" i="11"/>
  <c r="C3" i="11"/>
  <c r="C4" i="11"/>
  <c r="K43" i="11"/>
  <c r="C27" i="18" s="1"/>
  <c r="M43" i="11"/>
  <c r="F27" i="18" s="1"/>
  <c r="Q1" i="10"/>
  <c r="S42" i="10"/>
  <c r="S41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H4" i="10"/>
  <c r="H3" i="10"/>
  <c r="H2" i="10"/>
  <c r="H1" i="10"/>
  <c r="C26" i="18"/>
  <c r="M44" i="10"/>
  <c r="F26" i="18" s="1"/>
  <c r="D3" i="10"/>
  <c r="O10" i="10" s="1"/>
  <c r="D4" i="10"/>
  <c r="Q10" i="10" s="1"/>
  <c r="C4" i="10"/>
  <c r="C2" i="10"/>
  <c r="C3" i="10"/>
  <c r="S41" i="9"/>
  <c r="Q1" i="9"/>
  <c r="S12" i="9"/>
  <c r="S13" i="9"/>
  <c r="S19" i="9"/>
  <c r="S20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18" i="9"/>
  <c r="S17" i="9"/>
  <c r="S16" i="9"/>
  <c r="S15" i="9"/>
  <c r="S14" i="9"/>
  <c r="H4" i="9"/>
  <c r="H3" i="9"/>
  <c r="H2" i="9"/>
  <c r="H1" i="9"/>
  <c r="K43" i="9"/>
  <c r="C25" i="18" s="1"/>
  <c r="M43" i="9"/>
  <c r="F25" i="18" s="1"/>
  <c r="D3" i="9"/>
  <c r="O10" i="9" s="1"/>
  <c r="D4" i="9"/>
  <c r="Q10" i="9" s="1"/>
  <c r="C2" i="9"/>
  <c r="C3" i="9"/>
  <c r="C4" i="9"/>
  <c r="H4" i="8"/>
  <c r="H3" i="8"/>
  <c r="H2" i="8"/>
  <c r="H1" i="8"/>
  <c r="Q1" i="8"/>
  <c r="S17" i="8"/>
  <c r="S42" i="8"/>
  <c r="S41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6" i="8"/>
  <c r="S15" i="8"/>
  <c r="S14" i="8"/>
  <c r="S13" i="8"/>
  <c r="S12" i="8"/>
  <c r="Q1" i="5"/>
  <c r="Q1" i="1"/>
  <c r="K44" i="8"/>
  <c r="C24" i="18" s="1"/>
  <c r="M44" i="8"/>
  <c r="F24" i="18" s="1"/>
  <c r="C2" i="8"/>
  <c r="C3" i="8"/>
  <c r="C4" i="8"/>
  <c r="D3" i="8"/>
  <c r="O10" i="8" s="1"/>
  <c r="D4" i="8"/>
  <c r="Q10" i="8" s="1"/>
  <c r="C2" i="1"/>
  <c r="C3" i="1"/>
  <c r="C4" i="1"/>
  <c r="C1" i="1"/>
  <c r="S44" i="15" l="1"/>
  <c r="S44" i="13"/>
  <c r="S44" i="10"/>
  <c r="S43" i="9"/>
  <c r="S39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M10" i="5"/>
  <c r="H1" i="5"/>
  <c r="H4" i="5"/>
  <c r="H3" i="5"/>
  <c r="H2" i="5"/>
  <c r="D4" i="5"/>
  <c r="Q10" i="5" s="1"/>
  <c r="C4" i="5"/>
  <c r="D3" i="5"/>
  <c r="O10" i="5" s="1"/>
  <c r="C3" i="5"/>
  <c r="D2" i="5"/>
  <c r="C2" i="5"/>
  <c r="C23" i="18"/>
  <c r="D23" i="18" s="1"/>
  <c r="M41" i="5"/>
  <c r="F23" i="18" s="1"/>
  <c r="Q44" i="1"/>
  <c r="L22" i="18" s="1"/>
  <c r="S42" i="1"/>
  <c r="S41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K44" i="1"/>
  <c r="C22" i="18" s="1"/>
  <c r="H4" i="1"/>
  <c r="H3" i="1"/>
  <c r="H2" i="1"/>
  <c r="H1" i="1"/>
  <c r="D4" i="1"/>
  <c r="Q10" i="1" s="1"/>
  <c r="D3" i="1"/>
  <c r="O10" i="1" s="1"/>
  <c r="M44" i="1"/>
  <c r="F22" i="18" s="1"/>
  <c r="P15" i="18"/>
  <c r="L20" i="18"/>
  <c r="I20" i="18"/>
  <c r="A60" i="18"/>
  <c r="A52" i="18"/>
  <c r="C66" i="18"/>
  <c r="C58" i="18"/>
  <c r="S41" i="5" l="1"/>
  <c r="S44" i="1"/>
  <c r="S46" i="1" s="1"/>
  <c r="Q2" i="17"/>
  <c r="Q2" i="16"/>
  <c r="Q2" i="13"/>
  <c r="Q2" i="10"/>
  <c r="S47" i="10" s="1"/>
  <c r="Q2" i="11"/>
  <c r="Q2" i="15"/>
  <c r="Q2" i="8"/>
  <c r="Q2" i="1"/>
  <c r="S47" i="1" s="1"/>
  <c r="Q2" i="14"/>
  <c r="Q2" i="9"/>
  <c r="Q2" i="5"/>
  <c r="Q2" i="12"/>
  <c r="O44" i="17"/>
  <c r="I33" i="18" s="1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13" i="16"/>
  <c r="A13" i="15"/>
  <c r="A13" i="14"/>
  <c r="A14" i="14" s="1"/>
  <c r="A15" i="14" s="1"/>
  <c r="A16" i="14" s="1"/>
  <c r="A13" i="13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13" i="10"/>
  <c r="A14" i="10" s="1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13" i="5"/>
  <c r="A13" i="1"/>
  <c r="A14" i="1" s="1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17" i="14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C50" i="18"/>
  <c r="C42" i="18"/>
  <c r="A44" i="18"/>
  <c r="A36" i="18"/>
  <c r="F20" i="18"/>
  <c r="C20" i="18"/>
  <c r="Q44" i="13" l="1"/>
  <c r="L29" i="18" s="1"/>
  <c r="Q44" i="12"/>
  <c r="L28" i="18" s="1"/>
  <c r="Q44" i="10"/>
  <c r="L26" i="18" s="1"/>
  <c r="Q43" i="9"/>
  <c r="L25" i="18" s="1"/>
  <c r="S44" i="17" l="1"/>
  <c r="S43" i="5"/>
  <c r="Q44" i="17"/>
  <c r="L33" i="18" s="1"/>
  <c r="O33" i="18" s="1"/>
  <c r="O43" i="16"/>
  <c r="I32" i="18" s="1"/>
  <c r="O44" i="15"/>
  <c r="I31" i="18" s="1"/>
  <c r="O43" i="14"/>
  <c r="I30" i="18" s="1"/>
  <c r="O44" i="13"/>
  <c r="Q43" i="11"/>
  <c r="L27" i="18" s="1"/>
  <c r="C7" i="17"/>
  <c r="J45" i="17" s="1"/>
  <c r="C6" i="17"/>
  <c r="A45" i="17" s="1"/>
  <c r="C5" i="17"/>
  <c r="D2" i="17"/>
  <c r="M10" i="17" s="1"/>
  <c r="D1" i="17"/>
  <c r="K10" i="17" s="1"/>
  <c r="C1" i="17"/>
  <c r="C7" i="16"/>
  <c r="J44" i="16" s="1"/>
  <c r="C6" i="16"/>
  <c r="A44" i="16" s="1"/>
  <c r="C5" i="16"/>
  <c r="D2" i="16"/>
  <c r="M10" i="16" s="1"/>
  <c r="D1" i="16"/>
  <c r="K10" i="16" s="1"/>
  <c r="C1" i="16"/>
  <c r="C7" i="15"/>
  <c r="J45" i="15" s="1"/>
  <c r="C6" i="15"/>
  <c r="A45" i="15" s="1"/>
  <c r="C5" i="15"/>
  <c r="D2" i="15"/>
  <c r="M10" i="15" s="1"/>
  <c r="D1" i="15"/>
  <c r="K10" i="15" s="1"/>
  <c r="C1" i="15"/>
  <c r="C7" i="14"/>
  <c r="J44" i="14" s="1"/>
  <c r="C6" i="14"/>
  <c r="A44" i="14" s="1"/>
  <c r="C5" i="14"/>
  <c r="D2" i="14"/>
  <c r="M10" i="14" s="1"/>
  <c r="D1" i="14"/>
  <c r="K10" i="14" s="1"/>
  <c r="C1" i="14"/>
  <c r="C7" i="13"/>
  <c r="J45" i="13" s="1"/>
  <c r="C6" i="13"/>
  <c r="A45" i="13" s="1"/>
  <c r="C5" i="13"/>
  <c r="D2" i="13"/>
  <c r="M10" i="13" s="1"/>
  <c r="D1" i="13"/>
  <c r="K10" i="13" s="1"/>
  <c r="C1" i="13"/>
  <c r="C7" i="12"/>
  <c r="J45" i="12" s="1"/>
  <c r="C6" i="12"/>
  <c r="A45" i="12" s="1"/>
  <c r="C5" i="12"/>
  <c r="D2" i="12"/>
  <c r="M10" i="12" s="1"/>
  <c r="D1" i="12"/>
  <c r="K10" i="12" s="1"/>
  <c r="C1" i="12"/>
  <c r="C7" i="11"/>
  <c r="J44" i="11" s="1"/>
  <c r="C6" i="11"/>
  <c r="A44" i="11" s="1"/>
  <c r="C5" i="11"/>
  <c r="D2" i="11"/>
  <c r="M10" i="11" s="1"/>
  <c r="D1" i="11"/>
  <c r="K10" i="11" s="1"/>
  <c r="C1" i="11"/>
  <c r="C7" i="10"/>
  <c r="J45" i="10" s="1"/>
  <c r="C6" i="10"/>
  <c r="A45" i="10" s="1"/>
  <c r="C5" i="10"/>
  <c r="D2" i="10"/>
  <c r="M10" i="10" s="1"/>
  <c r="D1" i="10"/>
  <c r="K10" i="10" s="1"/>
  <c r="C1" i="10"/>
  <c r="C7" i="9"/>
  <c r="J44" i="9" s="1"/>
  <c r="C6" i="9"/>
  <c r="A44" i="9" s="1"/>
  <c r="C5" i="9"/>
  <c r="D2" i="9"/>
  <c r="M10" i="9" s="1"/>
  <c r="D1" i="9"/>
  <c r="K10" i="9" s="1"/>
  <c r="C1" i="9"/>
  <c r="I29" i="18" l="1"/>
  <c r="O29" i="18" s="1"/>
  <c r="S46" i="17"/>
  <c r="Q43" i="16"/>
  <c r="S43" i="16"/>
  <c r="S45" i="16" s="1"/>
  <c r="Q44" i="15"/>
  <c r="S46" i="15"/>
  <c r="S43" i="14"/>
  <c r="S45" i="14" s="1"/>
  <c r="Q43" i="14"/>
  <c r="S46" i="13"/>
  <c r="Q44" i="8"/>
  <c r="L24" i="18" s="1"/>
  <c r="O44" i="8"/>
  <c r="I24" i="18" s="1"/>
  <c r="C7" i="8"/>
  <c r="J45" i="8" s="1"/>
  <c r="C6" i="8"/>
  <c r="A45" i="8" s="1"/>
  <c r="C5" i="8"/>
  <c r="D2" i="8"/>
  <c r="M10" i="8" s="1"/>
  <c r="D1" i="8"/>
  <c r="K10" i="8" s="1"/>
  <c r="C1" i="8"/>
  <c r="C7" i="5"/>
  <c r="J42" i="5" s="1"/>
  <c r="C6" i="5"/>
  <c r="A42" i="5" s="1"/>
  <c r="C5" i="5"/>
  <c r="D1" i="5"/>
  <c r="K10" i="5" s="1"/>
  <c r="C1" i="5"/>
  <c r="O44" i="1"/>
  <c r="I22" i="18" s="1"/>
  <c r="L32" i="18" l="1"/>
  <c r="O32" i="18" s="1"/>
  <c r="L31" i="18"/>
  <c r="O31" i="18" s="1"/>
  <c r="L30" i="18"/>
  <c r="O30" i="18" s="1"/>
  <c r="O24" i="18"/>
  <c r="S44" i="8"/>
  <c r="S46" i="8" l="1"/>
  <c r="D2" i="1"/>
  <c r="M10" i="1" s="1"/>
  <c r="D1" i="1"/>
  <c r="K10" i="1" s="1"/>
  <c r="C5" i="1" l="1"/>
  <c r="O22" i="18" l="1"/>
  <c r="R2" i="1"/>
  <c r="S47" i="17" l="1"/>
  <c r="S47" i="13"/>
  <c r="S47" i="12"/>
  <c r="S46" i="9"/>
  <c r="S46" i="14"/>
  <c r="S46" i="11"/>
  <c r="S47" i="15"/>
  <c r="S46" i="16"/>
  <c r="S47" i="8"/>
  <c r="S44" i="5"/>
  <c r="C7" i="1"/>
  <c r="J45" i="1" s="1"/>
  <c r="C6" i="1"/>
  <c r="A45" i="1" s="1"/>
  <c r="R1" i="1"/>
  <c r="D16" i="18"/>
  <c r="D17" i="18" s="1"/>
  <c r="M33" i="18" l="1"/>
  <c r="M29" i="18"/>
  <c r="M31" i="18"/>
  <c r="M27" i="18"/>
  <c r="M25" i="18"/>
  <c r="M28" i="18"/>
  <c r="M22" i="18"/>
  <c r="M34" i="18" s="1"/>
  <c r="M32" i="18"/>
  <c r="M26" i="18"/>
  <c r="M24" i="18"/>
  <c r="M30" i="18"/>
  <c r="D22" i="18"/>
  <c r="J32" i="18"/>
  <c r="J30" i="18"/>
  <c r="J22" i="18"/>
  <c r="J34" i="18" s="1"/>
  <c r="J24" i="18"/>
  <c r="J29" i="18"/>
  <c r="J33" i="18"/>
  <c r="J31" i="18"/>
  <c r="G28" i="18"/>
  <c r="G25" i="18"/>
  <c r="G29" i="18"/>
  <c r="G26" i="18"/>
  <c r="G33" i="18"/>
  <c r="G27" i="18"/>
  <c r="G24" i="18"/>
  <c r="G30" i="18"/>
  <c r="G32" i="18"/>
  <c r="G31" i="18"/>
  <c r="G22" i="18"/>
  <c r="O44" i="12" l="1"/>
  <c r="Q41" i="5"/>
  <c r="L23" i="18" s="1"/>
  <c r="I28" i="18" l="1"/>
  <c r="J28" i="18" s="1"/>
  <c r="L34" i="18"/>
  <c r="M23" i="18"/>
  <c r="G23" i="18"/>
  <c r="G34" i="18" s="1"/>
  <c r="F34" i="18"/>
  <c r="S44" i="12"/>
  <c r="S46" i="12" s="1"/>
  <c r="O43" i="11"/>
  <c r="S43" i="11"/>
  <c r="S45" i="11" s="1"/>
  <c r="S46" i="10"/>
  <c r="O44" i="10"/>
  <c r="S45" i="9"/>
  <c r="O43" i="9"/>
  <c r="D30" i="18"/>
  <c r="O41" i="5"/>
  <c r="I23" i="18" s="1"/>
  <c r="O28" i="18" l="1"/>
  <c r="I27" i="18"/>
  <c r="J27" i="18" s="1"/>
  <c r="I26" i="18"/>
  <c r="J26" i="18" s="1"/>
  <c r="I25" i="18"/>
  <c r="J25" i="18" s="1"/>
  <c r="J23" i="18"/>
  <c r="S48" i="10"/>
  <c r="O27" i="18" l="1"/>
  <c r="O26" i="18"/>
  <c r="I34" i="18"/>
  <c r="O25" i="18"/>
  <c r="O23" i="18"/>
  <c r="C34" i="18"/>
  <c r="D26" i="18"/>
  <c r="S48" i="8"/>
  <c r="O34" i="18" l="1"/>
  <c r="D24" i="18"/>
  <c r="D31" i="18" l="1"/>
  <c r="D29" i="18"/>
  <c r="D27" i="18"/>
  <c r="D33" i="18" l="1"/>
  <c r="D32" i="18"/>
  <c r="D28" i="18"/>
  <c r="D25" i="18"/>
  <c r="D34" i="18" l="1"/>
  <c r="S47" i="14" l="1"/>
  <c r="S47" i="11"/>
  <c r="S48" i="15"/>
  <c r="S47" i="9"/>
  <c r="S48" i="13"/>
  <c r="S48" i="12"/>
  <c r="S47" i="16"/>
  <c r="S48" i="17"/>
</calcChain>
</file>

<file path=xl/sharedStrings.xml><?xml version="1.0" encoding="utf-8"?>
<sst xmlns="http://schemas.openxmlformats.org/spreadsheetml/2006/main" count="287" uniqueCount="56">
  <si>
    <t>Nieuwjaarsdag</t>
  </si>
  <si>
    <t>Leidinggevende</t>
  </si>
  <si>
    <t>Arbeidregime</t>
  </si>
  <si>
    <t>uur/week</t>
  </si>
  <si>
    <t>uur/dag</t>
  </si>
  <si>
    <t>Tewerkstellings%</t>
  </si>
  <si>
    <t>Brutowedde verrekend naar 100%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</si>
  <si>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</si>
  <si>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</si>
  <si>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</si>
  <si>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</si>
  <si>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</si>
  <si>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</si>
  <si>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</si>
  <si>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</si>
  <si>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</si>
  <si>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</si>
  <si>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</si>
  <si>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</si>
  <si>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Omschrijving taken</t>
  </si>
  <si>
    <t>Datum</t>
  </si>
  <si>
    <t>O.L.H. - Hemelvaart</t>
  </si>
  <si>
    <t>O.L.V. - Hemelvaart</t>
  </si>
  <si>
    <t>Nationale Feestdag</t>
  </si>
  <si>
    <t>Allerheiligen</t>
  </si>
  <si>
    <t>Personeelslid</t>
  </si>
  <si>
    <t>Kerstdag</t>
  </si>
  <si>
    <t>Maand</t>
  </si>
  <si>
    <t>Projecturen</t>
  </si>
  <si>
    <t>Contractuele uren</t>
  </si>
  <si>
    <t>Partner</t>
  </si>
  <si>
    <t>Datum &amp; handtekening</t>
  </si>
  <si>
    <t>Personeel
kost</t>
  </si>
  <si>
    <t>TOTAAL</t>
  </si>
  <si>
    <t>Overzicht</t>
  </si>
  <si>
    <t>Bruto Januari / 1e volle maand</t>
  </si>
  <si>
    <t>Nr.</t>
  </si>
  <si>
    <t>Jaar</t>
  </si>
  <si>
    <t>Project 1</t>
  </si>
  <si>
    <t>Project 2</t>
  </si>
  <si>
    <t>Kost</t>
  </si>
  <si>
    <t>Totaal uren</t>
  </si>
  <si>
    <t>Naam</t>
  </si>
  <si>
    <t>Startdatum project 1</t>
  </si>
  <si>
    <t>Startdatum project 2</t>
  </si>
  <si>
    <t>Dag van de arbeid</t>
  </si>
  <si>
    <t>Project 3</t>
  </si>
  <si>
    <t>Project 4</t>
  </si>
  <si>
    <t>Startdatum project 3</t>
  </si>
  <si>
    <t>Startdatum project 4</t>
  </si>
  <si>
    <t>Project</t>
  </si>
  <si>
    <t xml:space="preserve">Project </t>
  </si>
  <si>
    <t xml:space="preserve">Programma </t>
  </si>
  <si>
    <t>Berekening SUT 2019</t>
  </si>
  <si>
    <t>SUT 2019</t>
  </si>
  <si>
    <t>Totaal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</si>
</sst>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€&quot;\ #,##0.00;&quot;€&quot;\ \-#,##0.00"/>
    <numFmt numFmtId="164" formatCode="d/mm/yy;@"/>
    <numFmt numFmtId="165" formatCode="_(&quot;$&quot;* #,##0.00_);_(&quot;$&quot;* \(#,##0.00\);_(&quot;$&quot;* &quot;-&quot;??_);_(@_)"/>
    <numFmt numFmtId="166" formatCode="d\-mm\-yy;@"/>
    <numFmt numFmtId="167" formatCode="&quot;€&quot;\ #,##0.00"/>
    <numFmt numFmtId="168" formatCode="0.00;\-0;;@"/>
    <numFmt numFmtId="169" formatCode="&quot;€&quot;\ #,#00.00;\-0;;@"/>
    <numFmt numFmtId="170" formatCode="dd/mm/yy"/>
  </numFmts>
  <fonts count="3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FlandersArtSans-Regular"/>
    </font>
    <font>
      <b/>
      <sz val="10"/>
      <name val="FlandersArtSans-Regular"/>
    </font>
    <font>
      <sz val="10"/>
      <color theme="4" tint="0.79998168889431442"/>
      <name val="Calibri"/>
      <family val="2"/>
      <scheme val="minor"/>
    </font>
    <font>
      <b/>
      <sz val="11"/>
      <color rgb="FF336699"/>
      <name val="Calibri"/>
      <family val="2"/>
      <scheme val="minor"/>
    </font>
    <font>
      <sz val="10"/>
      <name val="Arial"/>
      <family val="2"/>
    </font>
    <font>
      <b/>
      <sz val="14"/>
      <color rgb="FF336699"/>
      <name val="Calibri"/>
      <family val="2"/>
      <scheme val="minor"/>
    </font>
    <font>
      <b/>
      <sz val="16"/>
      <color rgb="FF336699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669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u/>
      <sz val="10"/>
      <color theme="4" tint="-0.499984740745262"/>
      <name val="Calibri"/>
      <family val="2"/>
      <scheme val="minor"/>
    </font>
    <font>
      <b/>
      <i/>
      <sz val="32"/>
      <color theme="4" tint="0.79995117038483843"/>
      <name val="Calibri Light"/>
      <family val="2"/>
      <scheme val="major"/>
    </font>
    <font>
      <b/>
      <i/>
      <sz val="32"/>
      <color rgb="FF336699"/>
      <name val="Calibri"/>
      <family val="2"/>
      <scheme val="minor"/>
    </font>
    <font>
      <sz val="10"/>
      <color rgb="FF336699"/>
      <name val="Calibri"/>
      <family val="2"/>
      <scheme val="minor"/>
    </font>
    <font>
      <b/>
      <sz val="13"/>
      <color rgb="FF33669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rgb="FF336699"/>
      <name val="Calibri"/>
      <family val="2"/>
      <scheme val="minor"/>
    </font>
    <font>
      <b/>
      <u/>
      <sz val="12"/>
      <color rgb="FF336699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u/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thin">
        <color theme="0"/>
      </top>
      <bottom style="hair">
        <color theme="8" tint="-0.249977111117893"/>
      </bottom>
      <diagonal/>
    </border>
    <border>
      <left/>
      <right style="hair">
        <color theme="8" tint="-0.249977111117893"/>
      </right>
      <top/>
      <bottom/>
      <diagonal/>
    </border>
    <border>
      <left/>
      <right style="hair">
        <color theme="8" tint="-0.249977111117893"/>
      </right>
      <top style="thin">
        <color theme="0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thin">
        <color theme="0"/>
      </top>
      <bottom/>
      <diagonal/>
    </border>
    <border>
      <left style="hair">
        <color theme="8" tint="-0.249977111117893"/>
      </left>
      <right/>
      <top style="thin">
        <color theme="0"/>
      </top>
      <bottom style="hair">
        <color theme="8" tint="-0.249977111117893"/>
      </bottom>
      <diagonal/>
    </border>
    <border>
      <left/>
      <right/>
      <top/>
      <bottom style="hair">
        <color theme="8" tint="-0.249977111117893"/>
      </bottom>
      <diagonal/>
    </border>
    <border>
      <left/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0"/>
      </left>
      <right style="hair">
        <color theme="8" tint="-0.249977111117893"/>
      </right>
      <top style="thin">
        <color theme="0"/>
      </top>
      <bottom style="hair">
        <color theme="8" tint="-0.249977111117893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hair">
        <color theme="8" tint="-0.249977111117893"/>
      </right>
      <top style="thin">
        <color theme="0"/>
      </top>
      <bottom style="thin">
        <color theme="0"/>
      </bottom>
      <diagonal/>
    </border>
    <border>
      <left style="hair">
        <color theme="8" tint="-0.249977111117893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 style="hair">
        <color theme="8" tint="-0.249977111117893"/>
      </right>
      <top/>
      <bottom/>
      <diagonal/>
    </border>
    <border>
      <left/>
      <right/>
      <top/>
      <bottom style="thin">
        <color theme="0"/>
      </bottom>
      <diagonal/>
    </border>
    <border>
      <left style="hair">
        <color theme="8" tint="-0.249977111117893"/>
      </left>
      <right/>
      <top style="thin">
        <color theme="0"/>
      </top>
      <bottom/>
      <diagonal/>
    </border>
    <border>
      <left style="hair">
        <color theme="8" tint="-0.249977111117893"/>
      </left>
      <right style="hair">
        <color theme="0"/>
      </right>
      <top style="thin">
        <color theme="0"/>
      </top>
      <bottom style="hair">
        <color theme="8" tint="-0.249977111117893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hair">
        <color theme="8" tint="-0.249977111117893"/>
      </left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/>
      <right style="medium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  <border>
      <left/>
      <right/>
      <top/>
      <bottom style="thin">
        <color rgb="FF336699"/>
      </bottom>
      <diagonal/>
    </border>
    <border>
      <left/>
      <right/>
      <top/>
      <bottom style="thick">
        <color rgb="FF336699"/>
      </bottom>
      <diagonal/>
    </border>
    <border>
      <left/>
      <right style="hair">
        <color theme="4" tint="-0.249977111117893"/>
      </right>
      <top/>
      <bottom/>
      <diagonal/>
    </border>
    <border>
      <left style="hair">
        <color theme="4" tint="-0.249977111117893"/>
      </left>
      <right style="hair">
        <color theme="8" tint="-0.249977111117893"/>
      </right>
      <top style="hair">
        <color theme="4" tint="-0.249977111117893"/>
      </top>
      <bottom style="hair">
        <color theme="8" tint="-0.249977111117893"/>
      </bottom>
      <diagonal/>
    </border>
    <border>
      <left style="hair">
        <color theme="4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indexed="64"/>
      </top>
      <bottom style="hair">
        <color theme="8" tint="-0.249977111117893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ck">
        <color rgb="FF336699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hair">
        <color theme="0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hair">
        <color theme="4" tint="-0.499984740745262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hair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hair">
        <color theme="0"/>
      </left>
      <right/>
      <top style="thin">
        <color theme="0"/>
      </top>
      <bottom style="hair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8"/>
      </right>
      <top/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thick">
        <color theme="0"/>
      </bottom>
      <diagonal/>
    </border>
    <border>
      <left style="hair">
        <color theme="8" tint="-0.249977111117893"/>
      </left>
      <right style="hair">
        <color theme="4" tint="-0.499984740745262"/>
      </right>
      <top/>
      <bottom/>
      <diagonal/>
    </border>
    <border>
      <left style="hair">
        <color theme="4" tint="-0.499984740745262"/>
      </left>
      <right style="hair">
        <color theme="8" tint="-0.249977111117893"/>
      </right>
      <top style="thin">
        <color theme="0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/>
      <diagonal/>
    </border>
    <border>
      <left style="hair">
        <color theme="4" tint="-0.499984740745262"/>
      </left>
      <right style="hair">
        <color theme="8" tint="-0.249977111117893"/>
      </right>
      <top style="thin">
        <color theme="0"/>
      </top>
      <bottom style="thin">
        <color theme="0"/>
      </bottom>
      <diagonal/>
    </border>
    <border>
      <left style="hair">
        <color theme="4" tint="-0.499984740745262"/>
      </left>
      <right style="hair">
        <color theme="4" tint="-0.499984740745262"/>
      </right>
      <top style="thin">
        <color theme="0"/>
      </top>
      <bottom style="hair">
        <color theme="8" tint="-0.249977111117893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4" tint="-0.499984740745262"/>
      </left>
      <right style="hair">
        <color theme="4" tint="-0.499984740745262"/>
      </right>
      <top/>
      <bottom/>
      <diagonal/>
    </border>
    <border>
      <left/>
      <right style="hair">
        <color theme="4" tint="-0.499984740745262"/>
      </right>
      <top/>
      <bottom/>
      <diagonal/>
    </border>
    <border>
      <left style="hair">
        <color theme="4" tint="-0.499984740745262"/>
      </left>
      <right style="hair">
        <color theme="8" tint="-0.249977111117893"/>
      </right>
      <top/>
      <bottom/>
      <diagonal/>
    </border>
    <border>
      <left style="hair">
        <color theme="8" tint="-0.249977111117893"/>
      </left>
      <right style="hair">
        <color theme="4" tint="-0.499984740745262"/>
      </right>
      <top style="hair">
        <color theme="8" tint="-0.249977111117893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4" tint="-0.499984740745262"/>
      </top>
      <bottom style="hair">
        <color theme="8" tint="-0.249977111117893"/>
      </bottom>
      <diagonal/>
    </border>
    <border>
      <left style="hair">
        <color theme="4" tint="-0.499984740745262"/>
      </left>
      <right/>
      <top/>
      <bottom/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hair">
        <color theme="8" tint="-0.249977111117893"/>
      </left>
      <right/>
      <top style="hair">
        <color theme="8" tint="-0.249977111117893"/>
      </top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/>
      <right style="hair">
        <color theme="8" tint="-0.249977111117893"/>
      </right>
      <top style="thin">
        <color theme="0"/>
      </top>
      <bottom style="thin">
        <color theme="0"/>
      </bottom>
      <diagonal/>
    </border>
    <border>
      <left style="hair">
        <color theme="4" tint="-0.249977111117893"/>
      </left>
      <right style="hair">
        <color theme="4" tint="-0.249977111117893"/>
      </right>
      <top style="thin">
        <color theme="0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thin">
        <color theme="0"/>
      </top>
      <bottom style="hair">
        <color theme="8" tint="-0.249977111117893"/>
      </bottom>
      <diagonal/>
    </border>
    <border>
      <left/>
      <right style="hair">
        <color theme="4" tint="-0.249977111117893"/>
      </right>
      <top/>
      <bottom style="thin">
        <color theme="0"/>
      </bottom>
      <diagonal/>
    </border>
    <border>
      <left/>
      <right style="hair">
        <color theme="4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/>
      <right style="hair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4" tint="-0.249977111117893"/>
      </right>
      <top style="thin">
        <color theme="0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thin">
        <color theme="0"/>
      </top>
      <bottom style="hair">
        <color theme="0"/>
      </bottom>
      <diagonal/>
    </border>
    <border>
      <left/>
      <right style="hair">
        <color theme="0"/>
      </right>
      <top style="thin">
        <color theme="0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rgb="FF0070C0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rgb="FF0070C0"/>
      </bottom>
      <diagonal/>
    </border>
    <border>
      <left/>
      <right/>
      <top style="hair">
        <color theme="8" tint="-0.249977111117893"/>
      </top>
      <bottom style="hair">
        <color rgb="FF0070C0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rgb="FF0070C0"/>
      </bottom>
      <diagonal/>
    </border>
    <border>
      <left style="hair">
        <color theme="8" tint="-0.249977111117893"/>
      </left>
      <right style="hair">
        <color theme="0"/>
      </right>
      <top/>
      <bottom style="hair">
        <color theme="8" tint="-0.249977111117893"/>
      </bottom>
      <diagonal/>
    </border>
    <border>
      <left style="hair">
        <color theme="0"/>
      </left>
      <right/>
      <top/>
      <bottom style="hair">
        <color theme="8" tint="-0.249977111117893"/>
      </bottom>
      <diagonal/>
    </border>
    <border>
      <left/>
      <right style="hair">
        <color theme="0"/>
      </right>
      <top/>
      <bottom style="hair">
        <color theme="8" tint="-0.249977111117893"/>
      </bottom>
      <diagonal/>
    </border>
    <border>
      <left style="hair">
        <color theme="0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/>
      <top style="thin">
        <color theme="0"/>
      </top>
      <bottom style="hair">
        <color rgb="FF0070C0"/>
      </bottom>
      <diagonal/>
    </border>
    <border>
      <left/>
      <right/>
      <top style="thin">
        <color theme="0"/>
      </top>
      <bottom style="hair">
        <color rgb="FF0070C0"/>
      </bottom>
      <diagonal/>
    </border>
    <border>
      <left/>
      <right style="hair">
        <color theme="8" tint="-0.249977111117893"/>
      </right>
      <top style="thin">
        <color theme="0"/>
      </top>
      <bottom style="hair">
        <color rgb="FF0070C0"/>
      </bottom>
      <diagonal/>
    </border>
    <border>
      <left style="hair">
        <color theme="8" tint="-0.249977111117893"/>
      </left>
      <right style="hair">
        <color theme="8" tint="-0.249977111117893"/>
      </right>
      <top style="thin">
        <color theme="0"/>
      </top>
      <bottom style="hair">
        <color rgb="FF0070C0"/>
      </bottom>
      <diagonal/>
    </border>
    <border>
      <left style="hair">
        <color theme="8" tint="-0.249977111117893"/>
      </left>
      <right style="hair">
        <color theme="0"/>
      </right>
      <top style="hair">
        <color rgb="FF0070C0"/>
      </top>
      <bottom style="hair">
        <color theme="8" tint="-0.249977111117893"/>
      </bottom>
      <diagonal/>
    </border>
    <border>
      <left style="hair">
        <color theme="4" tint="-0.499984740745262"/>
      </left>
      <right style="hair">
        <color theme="8" tint="-0.249977111117893"/>
      </right>
      <top style="thin">
        <color theme="0"/>
      </top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thick">
        <color theme="0"/>
      </left>
      <right style="medium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thick">
        <color theme="0"/>
      </bottom>
      <diagonal/>
    </border>
    <border>
      <left style="hair">
        <color theme="4" tint="-0.249977111117893"/>
      </left>
      <right style="hair">
        <color theme="8" tint="-0.249977111117893"/>
      </right>
      <top style="thin">
        <color theme="0"/>
      </top>
      <bottom style="hair">
        <color theme="8" tint="-0.249977111117893"/>
      </bottom>
      <diagonal/>
    </border>
    <border>
      <left style="hair">
        <color theme="4" tint="-0.249977111117893"/>
      </left>
      <right style="hair">
        <color theme="8" tint="-0.249977111117893"/>
      </right>
      <top style="thin">
        <color theme="0"/>
      </top>
      <bottom style="hair">
        <color theme="4" tint="-0.249977111117893"/>
      </bottom>
      <diagonal/>
    </border>
    <border>
      <left style="hair">
        <color theme="8" tint="-0.249977111117893"/>
      </left>
      <right style="hair">
        <color theme="4" tint="-0.249977111117893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 tint="-0.249977111117893"/>
      </right>
      <top style="thin">
        <color theme="0"/>
      </top>
      <bottom/>
      <diagonal/>
    </border>
  </borders>
  <cellStyleXfs count="5">
    <xf numFmtId="0" fontId="0" fillId="0" borderId="0"/>
    <xf numFmtId="0" fontId="4" fillId="3" borderId="0"/>
    <xf numFmtId="165" fontId="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/>
  </cellStyleXfs>
  <cellXfs count="358">
    <xf numFmtId="0" fontId="0" fillId="0" borderId="0" xfId="0"/>
    <xf numFmtId="166" fontId="8" fillId="4" borderId="11" xfId="1" applyNumberFormat="1" applyFont="1" applyFill="1" applyBorder="1" applyAlignment="1" applyProtection="1">
      <alignment horizontal="right" vertical="center"/>
    </xf>
    <xf numFmtId="166" fontId="8" fillId="4" borderId="5" xfId="1" applyNumberFormat="1" applyFont="1" applyFill="1" applyBorder="1" applyAlignment="1" applyProtection="1">
      <alignment horizontal="right" vertical="center"/>
    </xf>
    <xf numFmtId="166" fontId="1" fillId="5" borderId="20" xfId="1" applyNumberFormat="1" applyFont="1" applyFill="1" applyBorder="1" applyAlignment="1" applyProtection="1">
      <alignment vertical="center"/>
    </xf>
    <xf numFmtId="166" fontId="5" fillId="4" borderId="10" xfId="1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top" wrapText="1"/>
    </xf>
    <xf numFmtId="166" fontId="5" fillId="4" borderId="21" xfId="1" applyNumberFormat="1" applyFont="1" applyFill="1" applyBorder="1" applyAlignment="1" applyProtection="1">
      <alignment vertical="center"/>
    </xf>
    <xf numFmtId="166" fontId="5" fillId="4" borderId="22" xfId="1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lef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2" fontId="5" fillId="4" borderId="10" xfId="1" applyNumberFormat="1" applyFont="1" applyFill="1" applyBorder="1" applyAlignment="1" applyProtection="1">
      <alignment vertical="center"/>
    </xf>
    <xf numFmtId="166" fontId="5" fillId="4" borderId="0" xfId="1" applyNumberFormat="1" applyFont="1" applyFill="1" applyBorder="1" applyAlignment="1" applyProtection="1">
      <alignment vertical="center"/>
    </xf>
    <xf numFmtId="166" fontId="8" fillId="4" borderId="0" xfId="1" applyNumberFormat="1" applyFont="1" applyFill="1" applyBorder="1" applyAlignment="1" applyProtection="1">
      <alignment vertical="center"/>
    </xf>
    <xf numFmtId="166" fontId="1" fillId="6" borderId="25" xfId="1" applyNumberFormat="1" applyFont="1" applyFill="1" applyBorder="1" applyAlignment="1" applyProtection="1">
      <alignment vertical="center"/>
    </xf>
    <xf numFmtId="2" fontId="5" fillId="4" borderId="45" xfId="1" applyNumberFormat="1" applyFont="1" applyFill="1" applyBorder="1" applyAlignment="1" applyProtection="1">
      <alignment vertical="center"/>
    </xf>
    <xf numFmtId="2" fontId="5" fillId="4" borderId="46" xfId="1" applyNumberFormat="1" applyFont="1" applyFill="1" applyBorder="1" applyAlignment="1" applyProtection="1">
      <alignment vertical="center"/>
    </xf>
    <xf numFmtId="2" fontId="5" fillId="4" borderId="50" xfId="1" applyNumberFormat="1" applyFont="1" applyFill="1" applyBorder="1" applyAlignment="1" applyProtection="1">
      <alignment vertical="center"/>
    </xf>
    <xf numFmtId="168" fontId="25" fillId="2" borderId="10" xfId="1" applyNumberFormat="1" applyFont="1" applyFill="1" applyBorder="1" applyAlignment="1" applyProtection="1">
      <alignment horizontal="right" vertical="center"/>
    </xf>
    <xf numFmtId="168" fontId="13" fillId="2" borderId="10" xfId="1" applyNumberFormat="1" applyFont="1" applyFill="1" applyBorder="1" applyAlignment="1" applyProtection="1">
      <alignment horizontal="right" vertical="center"/>
    </xf>
    <xf numFmtId="166" fontId="1" fillId="6" borderId="24" xfId="1" applyNumberFormat="1" applyFont="1" applyFill="1" applyBorder="1" applyAlignment="1" applyProtection="1">
      <alignment vertical="center"/>
    </xf>
    <xf numFmtId="168" fontId="25" fillId="2" borderId="15" xfId="1" applyNumberFormat="1" applyFont="1" applyFill="1" applyBorder="1" applyAlignment="1" applyProtection="1">
      <alignment horizontal="right" vertical="center"/>
    </xf>
    <xf numFmtId="168" fontId="13" fillId="4" borderId="0" xfId="1" applyNumberFormat="1" applyFont="1" applyFill="1" applyBorder="1" applyAlignment="1" applyProtection="1">
      <alignment horizontal="right" vertical="center"/>
    </xf>
    <xf numFmtId="4" fontId="16" fillId="2" borderId="41" xfId="0" applyNumberFormat="1" applyFont="1" applyFill="1" applyBorder="1" applyAlignment="1" applyProtection="1">
      <alignment horizontal="right" vertical="center" indent="1"/>
      <protection locked="0"/>
    </xf>
    <xf numFmtId="4" fontId="17" fillId="2" borderId="31" xfId="0" applyNumberFormat="1" applyFont="1" applyFill="1" applyBorder="1" applyAlignment="1" applyProtection="1">
      <alignment horizontal="right" vertical="center" indent="1"/>
    </xf>
    <xf numFmtId="0" fontId="0" fillId="0" borderId="0" xfId="0" applyProtection="1"/>
    <xf numFmtId="0" fontId="0" fillId="0" borderId="0" xfId="0" applyAlignment="1" applyProtection="1">
      <alignment horizontal="left" indent="1"/>
    </xf>
    <xf numFmtId="0" fontId="12" fillId="0" borderId="0" xfId="0" applyFont="1" applyProtection="1"/>
    <xf numFmtId="0" fontId="22" fillId="0" borderId="0" xfId="0" applyFont="1" applyProtection="1"/>
    <xf numFmtId="0" fontId="5" fillId="4" borderId="0" xfId="1" applyFont="1" applyFill="1" applyBorder="1" applyAlignment="1" applyProtection="1">
      <alignment horizontal="left" vertical="center"/>
    </xf>
    <xf numFmtId="4" fontId="5" fillId="4" borderId="0" xfId="2" applyNumberFormat="1" applyFont="1" applyFill="1" applyBorder="1" applyAlignment="1" applyProtection="1">
      <alignment horizontal="right" vertical="center"/>
    </xf>
    <xf numFmtId="7" fontId="5" fillId="4" borderId="0" xfId="2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2" fillId="0" borderId="0" xfId="0" applyFont="1" applyBorder="1" applyProtection="1"/>
    <xf numFmtId="166" fontId="13" fillId="4" borderId="11" xfId="1" applyNumberFormat="1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top" wrapText="1"/>
    </xf>
    <xf numFmtId="168" fontId="16" fillId="2" borderId="32" xfId="0" applyNumberFormat="1" applyFont="1" applyFill="1" applyBorder="1" applyAlignment="1" applyProtection="1">
      <alignment horizontal="right" vertical="center" indent="1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Protection="1"/>
    <xf numFmtId="168" fontId="21" fillId="2" borderId="0" xfId="1" applyNumberFormat="1" applyFont="1" applyFill="1" applyBorder="1" applyAlignment="1" applyProtection="1">
      <alignment horizontal="right" vertical="center"/>
    </xf>
    <xf numFmtId="166" fontId="21" fillId="2" borderId="0" xfId="1" applyNumberFormat="1" applyFont="1" applyFill="1" applyBorder="1" applyAlignment="1" applyProtection="1">
      <alignment vertical="center"/>
    </xf>
    <xf numFmtId="168" fontId="21" fillId="2" borderId="26" xfId="1" applyNumberFormat="1" applyFont="1" applyFill="1" applyBorder="1" applyAlignment="1" applyProtection="1">
      <alignment horizontal="right" vertical="center"/>
    </xf>
    <xf numFmtId="166" fontId="21" fillId="2" borderId="26" xfId="1" applyNumberFormat="1" applyFont="1" applyFill="1" applyBorder="1" applyAlignment="1" applyProtection="1">
      <alignment vertical="center"/>
    </xf>
    <xf numFmtId="0" fontId="13" fillId="4" borderId="0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indent="1"/>
    </xf>
    <xf numFmtId="0" fontId="0" fillId="0" borderId="51" xfId="0" applyBorder="1" applyProtection="1"/>
    <xf numFmtId="4" fontId="27" fillId="7" borderId="35" xfId="0" applyNumberFormat="1" applyFont="1" applyFill="1" applyBorder="1" applyAlignment="1" applyProtection="1">
      <alignment horizontal="right" vertical="center" indent="1"/>
    </xf>
    <xf numFmtId="4" fontId="17" fillId="2" borderId="61" xfId="0" applyNumberFormat="1" applyFont="1" applyFill="1" applyBorder="1" applyAlignment="1" applyProtection="1">
      <alignment horizontal="right" vertical="center" indent="1"/>
    </xf>
    <xf numFmtId="166" fontId="13" fillId="4" borderId="0" xfId="1" applyNumberFormat="1" applyFont="1" applyFill="1" applyBorder="1" applyAlignment="1" applyProtection="1">
      <alignment horizontal="left" vertical="center"/>
    </xf>
    <xf numFmtId="0" fontId="0" fillId="0" borderId="52" xfId="0" applyBorder="1" applyProtection="1"/>
    <xf numFmtId="0" fontId="20" fillId="4" borderId="43" xfId="1" applyFont="1" applyFill="1" applyBorder="1" applyAlignment="1" applyProtection="1">
      <alignment horizontal="center" vertical="center"/>
    </xf>
    <xf numFmtId="0" fontId="20" fillId="4" borderId="65" xfId="1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/>
    <xf numFmtId="0" fontId="20" fillId="4" borderId="0" xfId="1" applyFont="1" applyFill="1" applyProtection="1"/>
    <xf numFmtId="0" fontId="16" fillId="2" borderId="38" xfId="0" applyFont="1" applyFill="1" applyBorder="1" applyAlignment="1" applyProtection="1">
      <alignment horizontal="left" vertical="center" indent="1"/>
    </xf>
    <xf numFmtId="0" fontId="16" fillId="2" borderId="47" xfId="0" applyFont="1" applyFill="1" applyBorder="1" applyAlignment="1" applyProtection="1">
      <alignment horizontal="left" vertical="center" indent="1"/>
    </xf>
    <xf numFmtId="0" fontId="16" fillId="2" borderId="41" xfId="0" applyFont="1" applyFill="1" applyBorder="1" applyAlignment="1" applyProtection="1">
      <alignment horizontal="left" vertical="center" indent="1"/>
    </xf>
    <xf numFmtId="167" fontId="16" fillId="2" borderId="63" xfId="0" applyNumberFormat="1" applyFont="1" applyFill="1" applyBorder="1" applyAlignment="1" applyProtection="1">
      <alignment horizontal="left" vertical="center" indent="1"/>
    </xf>
    <xf numFmtId="0" fontId="16" fillId="2" borderId="34" xfId="0" applyFont="1" applyFill="1" applyBorder="1" applyAlignment="1" applyProtection="1">
      <alignment horizontal="left" vertical="center" indent="1"/>
    </xf>
    <xf numFmtId="0" fontId="16" fillId="2" borderId="34" xfId="0" applyFont="1" applyFill="1" applyBorder="1" applyAlignment="1" applyProtection="1">
      <alignment vertical="center"/>
    </xf>
    <xf numFmtId="167" fontId="16" fillId="2" borderId="64" xfId="0" applyNumberFormat="1" applyFont="1" applyFill="1" applyBorder="1" applyAlignment="1" applyProtection="1">
      <alignment horizontal="left" vertical="center" indent="1"/>
    </xf>
    <xf numFmtId="0" fontId="16" fillId="2" borderId="30" xfId="0" applyFont="1" applyFill="1" applyBorder="1" applyAlignment="1" applyProtection="1">
      <alignment horizontal="left" vertical="center" indent="1"/>
    </xf>
    <xf numFmtId="0" fontId="14" fillId="7" borderId="29" xfId="0" applyFont="1" applyFill="1" applyBorder="1" applyAlignment="1" applyProtection="1">
      <alignment horizontal="left" vertical="center" indent="1"/>
    </xf>
    <xf numFmtId="0" fontId="14" fillId="7" borderId="0" xfId="0" applyFont="1" applyFill="1" applyBorder="1" applyAlignment="1" applyProtection="1">
      <alignment vertical="center"/>
    </xf>
    <xf numFmtId="0" fontId="0" fillId="0" borderId="57" xfId="0" applyBorder="1" applyProtection="1"/>
    <xf numFmtId="0" fontId="0" fillId="0" borderId="28" xfId="0" applyBorder="1" applyProtection="1"/>
    <xf numFmtId="0" fontId="0" fillId="0" borderId="11" xfId="0" applyBorder="1" applyProtection="1"/>
    <xf numFmtId="0" fontId="0" fillId="0" borderId="27" xfId="0" applyBorder="1" applyProtection="1"/>
    <xf numFmtId="0" fontId="15" fillId="7" borderId="59" xfId="0" applyFont="1" applyFill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vertical="top"/>
    </xf>
    <xf numFmtId="0" fontId="10" fillId="0" borderId="0" xfId="0" applyFont="1" applyAlignment="1" applyProtection="1">
      <alignment vertical="top"/>
    </xf>
    <xf numFmtId="2" fontId="0" fillId="0" borderId="0" xfId="0" applyNumberFormat="1" applyProtection="1"/>
    <xf numFmtId="0" fontId="10" fillId="0" borderId="0" xfId="0" applyFont="1" applyProtection="1"/>
    <xf numFmtId="166" fontId="13" fillId="4" borderId="11" xfId="1" applyNumberFormat="1" applyFont="1" applyFill="1" applyBorder="1" applyAlignment="1" applyProtection="1">
      <alignment horizontal="right" vertical="center" indent="3"/>
    </xf>
    <xf numFmtId="166" fontId="13" fillId="4" borderId="3" xfId="1" applyNumberFormat="1" applyFont="1" applyFill="1" applyBorder="1" applyAlignment="1" applyProtection="1">
      <alignment horizontal="right" vertical="center" indent="3"/>
    </xf>
    <xf numFmtId="166" fontId="13" fillId="4" borderId="8" xfId="1" applyNumberFormat="1" applyFont="1" applyFill="1" applyBorder="1" applyAlignment="1" applyProtection="1">
      <alignment horizontal="left" vertical="center" indent="2"/>
    </xf>
    <xf numFmtId="166" fontId="13" fillId="4" borderId="11" xfId="1" applyNumberFormat="1" applyFont="1" applyFill="1" applyBorder="1" applyAlignment="1" applyProtection="1">
      <alignment horizontal="left" vertical="center" indent="2"/>
    </xf>
    <xf numFmtId="166" fontId="7" fillId="4" borderId="0" xfId="1" applyNumberFormat="1" applyFont="1" applyFill="1" applyBorder="1" applyAlignment="1" applyProtection="1">
      <alignment horizontal="left" vertical="center"/>
    </xf>
    <xf numFmtId="0" fontId="9" fillId="0" borderId="57" xfId="0" applyFont="1" applyBorder="1" applyProtection="1"/>
    <xf numFmtId="166" fontId="7" fillId="4" borderId="57" xfId="1" applyNumberFormat="1" applyFont="1" applyFill="1" applyBorder="1" applyAlignment="1" applyProtection="1">
      <alignment horizontal="left" vertical="center"/>
    </xf>
    <xf numFmtId="170" fontId="13" fillId="2" borderId="0" xfId="1" applyNumberFormat="1" applyFont="1" applyFill="1" applyBorder="1" applyAlignment="1" applyProtection="1">
      <alignment horizontal="left" vertical="center" indent="1"/>
      <protection locked="0"/>
    </xf>
    <xf numFmtId="166" fontId="13" fillId="4" borderId="0" xfId="1" applyNumberFormat="1" applyFont="1" applyFill="1" applyBorder="1" applyAlignment="1" applyProtection="1">
      <alignment horizontal="left" vertical="center"/>
    </xf>
    <xf numFmtId="166" fontId="7" fillId="4" borderId="0" xfId="1" applyNumberFormat="1" applyFont="1" applyFill="1" applyBorder="1" applyAlignment="1" applyProtection="1">
      <alignment horizontal="right" vertical="center"/>
    </xf>
    <xf numFmtId="166" fontId="7" fillId="4" borderId="0" xfId="1" applyNumberFormat="1" applyFont="1" applyFill="1" applyBorder="1" applyAlignment="1" applyProtection="1">
      <alignment horizontal="left" vertical="center"/>
    </xf>
    <xf numFmtId="14" fontId="16" fillId="2" borderId="31" xfId="0" applyNumberFormat="1" applyFont="1" applyFill="1" applyBorder="1" applyAlignment="1" applyProtection="1">
      <alignment horizontal="left" vertical="center" indent="1"/>
      <protection locked="0"/>
    </xf>
    <xf numFmtId="1" fontId="13" fillId="2" borderId="0" xfId="1" applyNumberFormat="1" applyFont="1" applyFill="1" applyBorder="1" applyAlignment="1" applyProtection="1">
      <alignment horizontal="left" vertical="center" indent="1"/>
    </xf>
    <xf numFmtId="2" fontId="5" fillId="4" borderId="0" xfId="1" applyNumberFormat="1" applyFont="1" applyFill="1" applyBorder="1" applyAlignment="1" applyProtection="1">
      <alignment vertical="center"/>
    </xf>
    <xf numFmtId="166" fontId="7" fillId="4" borderId="0" xfId="1" applyNumberFormat="1" applyFont="1" applyFill="1" applyBorder="1" applyAlignment="1" applyProtection="1">
      <alignment vertical="center"/>
    </xf>
    <xf numFmtId="168" fontId="24" fillId="4" borderId="80" xfId="2" applyNumberFormat="1" applyFont="1" applyFill="1" applyBorder="1" applyAlignment="1" applyProtection="1">
      <alignment horizontal="right" vertical="center"/>
    </xf>
    <xf numFmtId="168" fontId="24" fillId="4" borderId="83" xfId="2" applyNumberFormat="1" applyFont="1" applyFill="1" applyBorder="1" applyAlignment="1" applyProtection="1">
      <alignment horizontal="right" vertical="center"/>
    </xf>
    <xf numFmtId="0" fontId="0" fillId="0" borderId="81" xfId="0" applyBorder="1" applyProtection="1"/>
    <xf numFmtId="0" fontId="0" fillId="0" borderId="85" xfId="0" applyBorder="1" applyProtection="1"/>
    <xf numFmtId="168" fontId="5" fillId="4" borderId="6" xfId="2" applyNumberFormat="1" applyFont="1" applyFill="1" applyBorder="1" applyAlignment="1" applyProtection="1">
      <alignment horizontal="right" vertical="center"/>
    </xf>
    <xf numFmtId="168" fontId="5" fillId="4" borderId="9" xfId="2" applyNumberFormat="1" applyFont="1" applyFill="1" applyBorder="1" applyAlignment="1" applyProtection="1">
      <alignment horizontal="right" vertical="center"/>
    </xf>
    <xf numFmtId="0" fontId="28" fillId="0" borderId="0" xfId="0" applyFont="1" applyProtection="1"/>
    <xf numFmtId="0" fontId="29" fillId="0" borderId="0" xfId="0" applyFont="1" applyProtection="1"/>
    <xf numFmtId="166" fontId="13" fillId="4" borderId="0" xfId="1" applyNumberFormat="1" applyFont="1" applyFill="1" applyBorder="1" applyAlignment="1" applyProtection="1">
      <alignment horizontal="left" vertical="center"/>
    </xf>
    <xf numFmtId="166" fontId="7" fillId="4" borderId="0" xfId="1" applyNumberFormat="1" applyFont="1" applyFill="1" applyBorder="1" applyAlignment="1" applyProtection="1">
      <alignment horizontal="right" vertical="center"/>
    </xf>
    <xf numFmtId="166" fontId="7" fillId="4" borderId="0" xfId="1" applyNumberFormat="1" applyFont="1" applyFill="1" applyBorder="1" applyAlignment="1" applyProtection="1">
      <alignment horizontal="left" vertical="center"/>
    </xf>
    <xf numFmtId="49" fontId="5" fillId="4" borderId="0" xfId="1" applyNumberFormat="1" applyFont="1" applyFill="1" applyBorder="1" applyAlignment="1" applyProtection="1">
      <alignment horizontal="right" vertical="center"/>
    </xf>
    <xf numFmtId="49" fontId="5" fillId="4" borderId="44" xfId="1" applyNumberFormat="1" applyFont="1" applyFill="1" applyBorder="1" applyAlignment="1" applyProtection="1">
      <alignment horizontal="right" vertical="center"/>
    </xf>
    <xf numFmtId="0" fontId="15" fillId="6" borderId="62" xfId="0" applyFont="1" applyFill="1" applyBorder="1" applyAlignment="1" applyProtection="1">
      <alignment horizontal="center" vertical="center" wrapText="1"/>
    </xf>
    <xf numFmtId="169" fontId="16" fillId="10" borderId="31" xfId="0" applyNumberFormat="1" applyFont="1" applyFill="1" applyBorder="1" applyAlignment="1" applyProtection="1">
      <alignment horizontal="right" vertical="center" indent="1"/>
    </xf>
    <xf numFmtId="169" fontId="16" fillId="10" borderId="61" xfId="0" applyNumberFormat="1" applyFont="1" applyFill="1" applyBorder="1" applyAlignment="1" applyProtection="1">
      <alignment horizontal="right" vertical="center" indent="1"/>
    </xf>
    <xf numFmtId="167" fontId="15" fillId="6" borderId="35" xfId="0" applyNumberFormat="1" applyFont="1" applyFill="1" applyBorder="1" applyAlignment="1" applyProtection="1">
      <alignment horizontal="right" vertical="center" indent="1"/>
    </xf>
    <xf numFmtId="4" fontId="17" fillId="2" borderId="32" xfId="0" applyNumberFormat="1" applyFont="1" applyFill="1" applyBorder="1" applyAlignment="1" applyProtection="1">
      <alignment horizontal="right" vertical="center" indent="1"/>
    </xf>
    <xf numFmtId="4" fontId="17" fillId="2" borderId="91" xfId="0" applyNumberFormat="1" applyFont="1" applyFill="1" applyBorder="1" applyAlignment="1" applyProtection="1">
      <alignment horizontal="right" vertical="center" indent="1"/>
    </xf>
    <xf numFmtId="4" fontId="27" fillId="7" borderId="33" xfId="0" applyNumberFormat="1" applyFont="1" applyFill="1" applyBorder="1" applyAlignment="1" applyProtection="1">
      <alignment horizontal="right" vertical="center" indent="1"/>
    </xf>
    <xf numFmtId="4" fontId="16" fillId="9" borderId="33" xfId="0" applyNumberFormat="1" applyFont="1" applyFill="1" applyBorder="1" applyAlignment="1" applyProtection="1">
      <alignment horizontal="right" vertical="center" indent="1"/>
    </xf>
    <xf numFmtId="4" fontId="27" fillId="8" borderId="33" xfId="0" applyNumberFormat="1" applyFont="1" applyFill="1" applyBorder="1" applyAlignment="1" applyProtection="1">
      <alignment horizontal="right" vertical="center" indent="1"/>
    </xf>
    <xf numFmtId="0" fontId="0" fillId="0" borderId="88" xfId="0" applyBorder="1" applyProtection="1"/>
    <xf numFmtId="0" fontId="0" fillId="0" borderId="40" xfId="0" applyBorder="1" applyProtection="1"/>
    <xf numFmtId="0" fontId="0" fillId="0" borderId="0" xfId="0" applyAlignment="1" applyProtection="1"/>
    <xf numFmtId="49" fontId="5" fillId="4" borderId="44" xfId="1" applyNumberFormat="1" applyFont="1" applyFill="1" applyBorder="1" applyAlignment="1" applyProtection="1">
      <alignment vertical="center"/>
    </xf>
    <xf numFmtId="0" fontId="0" fillId="0" borderId="92" xfId="0" applyBorder="1" applyProtection="1"/>
    <xf numFmtId="0" fontId="0" fillId="0" borderId="98" xfId="0" applyBorder="1" applyProtection="1"/>
    <xf numFmtId="0" fontId="0" fillId="0" borderId="99" xfId="0" applyBorder="1" applyProtection="1"/>
    <xf numFmtId="168" fontId="25" fillId="2" borderId="16" xfId="1" applyNumberFormat="1" applyFont="1" applyFill="1" applyBorder="1" applyAlignment="1" applyProtection="1">
      <alignment horizontal="right" vertical="center"/>
    </xf>
    <xf numFmtId="0" fontId="12" fillId="0" borderId="99" xfId="0" applyFont="1" applyBorder="1" applyProtection="1"/>
    <xf numFmtId="0" fontId="12" fillId="0" borderId="98" xfId="0" applyFont="1" applyBorder="1" applyProtection="1"/>
    <xf numFmtId="0" fontId="12" fillId="0" borderId="100" xfId="0" applyFont="1" applyBorder="1" applyProtection="1"/>
    <xf numFmtId="168" fontId="25" fillId="2" borderId="101" xfId="1" applyNumberFormat="1" applyFont="1" applyFill="1" applyBorder="1" applyAlignment="1" applyProtection="1">
      <alignment horizontal="right" vertical="center"/>
    </xf>
    <xf numFmtId="2" fontId="5" fillId="4" borderId="103" xfId="1" applyNumberFormat="1" applyFont="1" applyFill="1" applyBorder="1" applyAlignment="1" applyProtection="1">
      <alignment vertical="center"/>
    </xf>
    <xf numFmtId="168" fontId="25" fillId="2" borderId="97" xfId="1" applyNumberFormat="1" applyFont="1" applyFill="1" applyBorder="1" applyAlignment="1" applyProtection="1">
      <alignment horizontal="right" vertical="center"/>
    </xf>
    <xf numFmtId="0" fontId="12" fillId="0" borderId="104" xfId="0" applyFont="1" applyBorder="1" applyProtection="1"/>
    <xf numFmtId="168" fontId="5" fillId="4" borderId="6" xfId="2" applyNumberFormat="1" applyFont="1" applyFill="1" applyBorder="1" applyAlignment="1" applyProtection="1">
      <alignment horizontal="right" vertical="center"/>
      <protection locked="0"/>
    </xf>
    <xf numFmtId="168" fontId="5" fillId="4" borderId="9" xfId="2" applyNumberFormat="1" applyFont="1" applyFill="1" applyBorder="1" applyAlignment="1" applyProtection="1">
      <alignment horizontal="right" vertical="center"/>
      <protection locked="0"/>
    </xf>
    <xf numFmtId="168" fontId="5" fillId="4" borderId="7" xfId="2" applyNumberFormat="1" applyFont="1" applyFill="1" applyBorder="1" applyAlignment="1" applyProtection="1">
      <alignment horizontal="right" vertical="center"/>
      <protection locked="0"/>
    </xf>
    <xf numFmtId="168" fontId="24" fillId="4" borderId="9" xfId="2" applyNumberFormat="1" applyFont="1" applyFill="1" applyBorder="1" applyAlignment="1" applyProtection="1">
      <alignment horizontal="right" vertical="center"/>
      <protection locked="0"/>
    </xf>
    <xf numFmtId="168" fontId="23" fillId="5" borderId="19" xfId="1" applyNumberFormat="1" applyFont="1" applyFill="1" applyBorder="1" applyAlignment="1" applyProtection="1">
      <alignment horizontal="right" vertical="center" wrapText="1"/>
      <protection locked="0"/>
    </xf>
    <xf numFmtId="168" fontId="24" fillId="4" borderId="96" xfId="2" applyNumberFormat="1" applyFont="1" applyFill="1" applyBorder="1" applyAlignment="1" applyProtection="1">
      <alignment horizontal="right" vertical="center"/>
      <protection locked="0"/>
    </xf>
    <xf numFmtId="168" fontId="24" fillId="4" borderId="97" xfId="2" applyNumberFormat="1" applyFont="1" applyFill="1" applyBorder="1" applyAlignment="1" applyProtection="1">
      <alignment horizontal="right" vertical="center"/>
      <protection locked="0"/>
    </xf>
    <xf numFmtId="168" fontId="24" fillId="4" borderId="102" xfId="2" applyNumberFormat="1" applyFont="1" applyFill="1" applyBorder="1" applyAlignment="1" applyProtection="1">
      <alignment horizontal="right" vertical="center"/>
      <protection locked="0"/>
    </xf>
    <xf numFmtId="168" fontId="24" fillId="4" borderId="93" xfId="2" applyNumberFormat="1" applyFont="1" applyFill="1" applyBorder="1" applyAlignment="1" applyProtection="1">
      <alignment horizontal="right" vertical="center"/>
      <protection locked="0"/>
    </xf>
    <xf numFmtId="166" fontId="13" fillId="4" borderId="0" xfId="1" applyNumberFormat="1" applyFont="1" applyFill="1" applyBorder="1" applyAlignment="1" applyProtection="1">
      <alignment horizontal="left" vertical="center"/>
    </xf>
    <xf numFmtId="4" fontId="1" fillId="5" borderId="37" xfId="1" applyNumberFormat="1" applyFont="1" applyFill="1" applyBorder="1" applyAlignment="1" applyProtection="1">
      <alignment vertical="top"/>
    </xf>
    <xf numFmtId="4" fontId="1" fillId="5" borderId="26" xfId="1" applyNumberFormat="1" applyFont="1" applyFill="1" applyBorder="1" applyAlignment="1" applyProtection="1">
      <alignment vertical="top"/>
    </xf>
    <xf numFmtId="167" fontId="16" fillId="2" borderId="47" xfId="0" applyNumberFormat="1" applyFont="1" applyFill="1" applyBorder="1" applyAlignment="1" applyProtection="1">
      <alignment vertical="center"/>
      <protection locked="0"/>
    </xf>
    <xf numFmtId="10" fontId="16" fillId="2" borderId="48" xfId="0" applyNumberFormat="1" applyFont="1" applyFill="1" applyBorder="1" applyAlignment="1" applyProtection="1">
      <alignment vertical="center"/>
      <protection locked="0"/>
    </xf>
    <xf numFmtId="167" fontId="16" fillId="2" borderId="54" xfId="0" applyNumberFormat="1" applyFont="1" applyFill="1" applyBorder="1" applyAlignment="1" applyProtection="1">
      <alignment vertical="center"/>
    </xf>
    <xf numFmtId="167" fontId="14" fillId="7" borderId="55" xfId="0" applyNumberFormat="1" applyFont="1" applyFill="1" applyBorder="1" applyAlignment="1" applyProtection="1">
      <alignment vertical="center"/>
    </xf>
    <xf numFmtId="170" fontId="13" fillId="2" borderId="23" xfId="1" applyNumberFormat="1" applyFont="1" applyFill="1" applyBorder="1" applyAlignment="1" applyProtection="1">
      <alignment horizontal="left" vertical="center" indent="1"/>
      <protection locked="0"/>
    </xf>
    <xf numFmtId="169" fontId="26" fillId="2" borderId="0" xfId="0" applyNumberFormat="1" applyFont="1" applyFill="1" applyBorder="1" applyAlignment="1" applyProtection="1">
      <alignment vertical="center"/>
      <protection locked="0"/>
    </xf>
    <xf numFmtId="169" fontId="26" fillId="2" borderId="66" xfId="0" applyNumberFormat="1" applyFont="1" applyFill="1" applyBorder="1" applyAlignment="1" applyProtection="1">
      <alignment vertical="center"/>
      <protection locked="0"/>
    </xf>
    <xf numFmtId="14" fontId="16" fillId="2" borderId="49" xfId="0" applyNumberFormat="1" applyFont="1" applyFill="1" applyBorder="1" applyAlignment="1" applyProtection="1">
      <alignment horizontal="left" vertical="center" indent="1"/>
      <protection locked="0"/>
    </xf>
    <xf numFmtId="167" fontId="27" fillId="7" borderId="106" xfId="0" applyNumberFormat="1" applyFont="1" applyFill="1" applyBorder="1" applyAlignment="1" applyProtection="1">
      <alignment vertical="center"/>
    </xf>
    <xf numFmtId="169" fontId="26" fillId="2" borderId="107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92" xfId="0" applyBorder="1" applyProtection="1">
      <protection locked="0"/>
    </xf>
    <xf numFmtId="168" fontId="23" fillId="6" borderId="17" xfId="2" applyNumberFormat="1" applyFont="1" applyFill="1" applyBorder="1" applyAlignment="1" applyProtection="1">
      <alignment horizontal="right" vertical="center"/>
      <protection locked="0"/>
    </xf>
    <xf numFmtId="168" fontId="1" fillId="5" borderId="112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44" xfId="0" applyBorder="1" applyProtection="1"/>
    <xf numFmtId="168" fontId="1" fillId="6" borderId="113" xfId="2" applyNumberFormat="1" applyFont="1" applyFill="1" applyBorder="1" applyAlignment="1" applyProtection="1">
      <alignment horizontal="right" vertical="center"/>
      <protection locked="0"/>
    </xf>
    <xf numFmtId="0" fontId="0" fillId="0" borderId="115" xfId="0" applyBorder="1" applyProtection="1"/>
    <xf numFmtId="168" fontId="5" fillId="4" borderId="44" xfId="2" applyNumberFormat="1" applyFont="1" applyFill="1" applyBorder="1" applyAlignment="1" applyProtection="1">
      <alignment horizontal="right" vertical="center"/>
      <protection locked="0"/>
    </xf>
    <xf numFmtId="168" fontId="5" fillId="4" borderId="116" xfId="2" applyNumberFormat="1" applyFont="1" applyFill="1" applyBorder="1" applyAlignment="1" applyProtection="1">
      <alignment horizontal="right" vertical="center"/>
      <protection locked="0"/>
    </xf>
    <xf numFmtId="168" fontId="1" fillId="6" borderId="114" xfId="2" applyNumberFormat="1" applyFont="1" applyFill="1" applyBorder="1" applyAlignment="1" applyProtection="1">
      <alignment horizontal="right" vertical="center"/>
      <protection locked="0"/>
    </xf>
    <xf numFmtId="168" fontId="1" fillId="5" borderId="117" xfId="1" applyNumberFormat="1" applyFont="1" applyFill="1" applyBorder="1" applyAlignment="1" applyProtection="1">
      <alignment horizontal="right" vertical="center" wrapText="1"/>
      <protection locked="0"/>
    </xf>
    <xf numFmtId="168" fontId="24" fillId="4" borderId="44" xfId="2" applyNumberFormat="1" applyFont="1" applyFill="1" applyBorder="1" applyAlignment="1" applyProtection="1">
      <alignment horizontal="right" vertical="center"/>
    </xf>
    <xf numFmtId="2" fontId="5" fillId="4" borderId="44" xfId="1" applyNumberFormat="1" applyFont="1" applyFill="1" applyBorder="1" applyAlignment="1" applyProtection="1">
      <alignment vertical="center"/>
    </xf>
    <xf numFmtId="168" fontId="1" fillId="6" borderId="118" xfId="2" applyNumberFormat="1" applyFont="1" applyFill="1" applyBorder="1" applyAlignment="1" applyProtection="1">
      <alignment horizontal="right" vertical="center"/>
      <protection locked="0"/>
    </xf>
    <xf numFmtId="166" fontId="5" fillId="4" borderId="121" xfId="1" applyNumberFormat="1" applyFont="1" applyFill="1" applyBorder="1" applyAlignment="1" applyProtection="1">
      <alignment vertical="center"/>
    </xf>
    <xf numFmtId="168" fontId="24" fillId="4" borderId="121" xfId="2" applyNumberFormat="1" applyFont="1" applyFill="1" applyBorder="1" applyAlignment="1" applyProtection="1">
      <alignment horizontal="right" vertical="center"/>
      <protection locked="0"/>
    </xf>
    <xf numFmtId="168" fontId="23" fillId="6" borderId="128" xfId="2" applyNumberFormat="1" applyFont="1" applyFill="1" applyBorder="1" applyAlignment="1" applyProtection="1">
      <alignment horizontal="right" vertical="center"/>
      <protection locked="0"/>
    </xf>
    <xf numFmtId="168" fontId="24" fillId="4" borderId="132" xfId="2" applyNumberFormat="1" applyFont="1" applyFill="1" applyBorder="1" applyAlignment="1" applyProtection="1">
      <alignment horizontal="right" vertical="center"/>
      <protection locked="0"/>
    </xf>
    <xf numFmtId="166" fontId="1" fillId="6" borderId="133" xfId="1" applyNumberFormat="1" applyFont="1" applyFill="1" applyBorder="1" applyAlignment="1" applyProtection="1">
      <alignment vertical="center"/>
    </xf>
    <xf numFmtId="168" fontId="5" fillId="4" borderId="75" xfId="2" applyNumberFormat="1" applyFont="1" applyFill="1" applyBorder="1" applyAlignment="1" applyProtection="1">
      <alignment horizontal="right" vertical="center"/>
    </xf>
    <xf numFmtId="168" fontId="24" fillId="4" borderId="14" xfId="2" applyNumberFormat="1" applyFont="1" applyFill="1" applyBorder="1" applyAlignment="1" applyProtection="1">
      <alignment horizontal="right" vertical="center"/>
      <protection locked="0"/>
    </xf>
    <xf numFmtId="168" fontId="24" fillId="4" borderId="134" xfId="2" applyNumberFormat="1" applyFont="1" applyFill="1" applyBorder="1" applyAlignment="1" applyProtection="1">
      <alignment horizontal="right" vertical="center"/>
      <protection locked="0"/>
    </xf>
    <xf numFmtId="168" fontId="23" fillId="5" borderId="112" xfId="1" applyNumberFormat="1" applyFont="1" applyFill="1" applyBorder="1" applyAlignment="1" applyProtection="1">
      <alignment horizontal="right" vertical="center" wrapText="1"/>
      <protection locked="0"/>
    </xf>
    <xf numFmtId="168" fontId="24" fillId="4" borderId="8" xfId="2" applyNumberFormat="1" applyFont="1" applyFill="1" applyBorder="1" applyAlignment="1" applyProtection="1">
      <alignment horizontal="right" vertical="center"/>
      <protection locked="0"/>
    </xf>
    <xf numFmtId="168" fontId="23" fillId="6" borderId="14" xfId="2" applyNumberFormat="1" applyFont="1" applyFill="1" applyBorder="1" applyAlignment="1" applyProtection="1">
      <alignment horizontal="right" vertical="center"/>
      <protection locked="0"/>
    </xf>
    <xf numFmtId="168" fontId="24" fillId="4" borderId="131" xfId="2" applyNumberFormat="1" applyFont="1" applyFill="1" applyBorder="1" applyAlignment="1" applyProtection="1">
      <alignment horizontal="right" vertical="center"/>
      <protection locked="0"/>
    </xf>
    <xf numFmtId="168" fontId="23" fillId="5" borderId="135" xfId="1" applyNumberFormat="1" applyFont="1" applyFill="1" applyBorder="1" applyAlignment="1" applyProtection="1">
      <alignment horizontal="right" vertical="center" wrapText="1"/>
      <protection locked="0"/>
    </xf>
    <xf numFmtId="168" fontId="23" fillId="6" borderId="96" xfId="2" applyNumberFormat="1" applyFont="1" applyFill="1" applyBorder="1" applyAlignment="1" applyProtection="1">
      <alignment horizontal="right" vertical="center"/>
      <protection locked="0"/>
    </xf>
    <xf numFmtId="166" fontId="13" fillId="4" borderId="0" xfId="1" applyNumberFormat="1" applyFont="1" applyFill="1" applyBorder="1" applyAlignment="1" applyProtection="1">
      <alignment horizontal="left" vertical="center"/>
    </xf>
    <xf numFmtId="166" fontId="7" fillId="4" borderId="0" xfId="1" applyNumberFormat="1" applyFont="1" applyFill="1" applyBorder="1" applyAlignment="1" applyProtection="1">
      <alignment horizontal="right" vertical="center"/>
    </xf>
    <xf numFmtId="166" fontId="7" fillId="4" borderId="0" xfId="1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5" fillId="4" borderId="15" xfId="1" applyFont="1" applyFill="1" applyBorder="1" applyAlignment="1" applyProtection="1">
      <alignment horizontal="left" vertical="center" indent="1"/>
      <protection locked="0"/>
    </xf>
    <xf numFmtId="0" fontId="5" fillId="4" borderId="16" xfId="1" applyFont="1" applyFill="1" applyBorder="1" applyAlignment="1" applyProtection="1">
      <alignment horizontal="left" vertical="center" indent="1"/>
      <protection locked="0"/>
    </xf>
    <xf numFmtId="0" fontId="5" fillId="4" borderId="9" xfId="1" applyFont="1" applyFill="1" applyBorder="1" applyAlignment="1" applyProtection="1">
      <alignment horizontal="left" vertical="center" indent="1"/>
      <protection locked="0"/>
    </xf>
    <xf numFmtId="169" fontId="16" fillId="10" borderId="49" xfId="0" applyNumberFormat="1" applyFont="1" applyFill="1" applyBorder="1" applyAlignment="1" applyProtection="1">
      <alignment horizontal="right" vertical="center" indent="1"/>
    </xf>
    <xf numFmtId="0" fontId="15" fillId="6" borderId="138" xfId="0" applyFont="1" applyFill="1" applyBorder="1" applyAlignment="1" applyProtection="1">
      <alignment horizontal="center" vertical="center" wrapText="1"/>
    </xf>
    <xf numFmtId="4" fontId="16" fillId="9" borderId="137" xfId="0" applyNumberFormat="1" applyFont="1" applyFill="1" applyBorder="1" applyAlignment="1" applyProtection="1">
      <alignment horizontal="right" vertical="center" indent="1"/>
    </xf>
    <xf numFmtId="4" fontId="27" fillId="8" borderId="137" xfId="0" applyNumberFormat="1" applyFont="1" applyFill="1" applyBorder="1" applyAlignment="1" applyProtection="1">
      <alignment horizontal="right" vertical="center" indent="1"/>
    </xf>
    <xf numFmtId="4" fontId="16" fillId="9" borderId="40" xfId="0" applyNumberFormat="1" applyFont="1" applyFill="1" applyBorder="1" applyAlignment="1" applyProtection="1">
      <alignment horizontal="right" vertical="center" indent="1"/>
    </xf>
    <xf numFmtId="169" fontId="16" fillId="10" borderId="48" xfId="0" applyNumberFormat="1" applyFont="1" applyFill="1" applyBorder="1" applyAlignment="1" applyProtection="1">
      <alignment horizontal="right" vertical="center" indent="1"/>
    </xf>
    <xf numFmtId="167" fontId="15" fillId="6" borderId="53" xfId="0" applyNumberFormat="1" applyFont="1" applyFill="1" applyBorder="1" applyAlignment="1" applyProtection="1">
      <alignment horizontal="right" vertical="center" indent="1"/>
    </xf>
    <xf numFmtId="0" fontId="0" fillId="0" borderId="141" xfId="0" applyBorder="1" applyProtection="1"/>
    <xf numFmtId="0" fontId="0" fillId="0" borderId="142" xfId="0" applyBorder="1" applyProtection="1"/>
    <xf numFmtId="0" fontId="0" fillId="0" borderId="143" xfId="0" applyBorder="1" applyProtection="1"/>
    <xf numFmtId="0" fontId="0" fillId="0" borderId="69" xfId="0" applyBorder="1" applyProtection="1"/>
    <xf numFmtId="0" fontId="0" fillId="0" borderId="58" xfId="0" applyBorder="1" applyProtection="1"/>
    <xf numFmtId="4" fontId="17" fillId="2" borderId="33" xfId="0" applyNumberFormat="1" applyFont="1" applyFill="1" applyBorder="1" applyAlignment="1" applyProtection="1">
      <alignment horizontal="right" vertical="center" indent="1"/>
    </xf>
    <xf numFmtId="0" fontId="15" fillId="7" borderId="70" xfId="0" applyFont="1" applyFill="1" applyBorder="1" applyAlignment="1" applyProtection="1">
      <alignment horizontal="center" vertical="center" wrapText="1"/>
    </xf>
    <xf numFmtId="0" fontId="0" fillId="0" borderId="139" xfId="0" applyBorder="1" applyProtection="1"/>
    <xf numFmtId="0" fontId="0" fillId="0" borderId="144" xfId="0" applyBorder="1" applyProtection="1"/>
    <xf numFmtId="0" fontId="15" fillId="6" borderId="76" xfId="0" applyFont="1" applyFill="1" applyBorder="1" applyAlignment="1" applyProtection="1">
      <alignment horizontal="center" vertical="center" wrapText="1"/>
    </xf>
    <xf numFmtId="169" fontId="16" fillId="10" borderId="53" xfId="0" applyNumberFormat="1" applyFont="1" applyFill="1" applyBorder="1" applyAlignment="1" applyProtection="1">
      <alignment horizontal="right" vertical="center" indent="1"/>
    </xf>
    <xf numFmtId="4" fontId="27" fillId="7" borderId="40" xfId="0" applyNumberFormat="1" applyFont="1" applyFill="1" applyBorder="1" applyAlignment="1" applyProtection="1">
      <alignment horizontal="right" vertical="center" indent="1"/>
    </xf>
    <xf numFmtId="167" fontId="15" fillId="6" borderId="145" xfId="0" applyNumberFormat="1" applyFont="1" applyFill="1" applyBorder="1" applyAlignment="1" applyProtection="1">
      <alignment horizontal="right" vertical="center" indent="1"/>
    </xf>
    <xf numFmtId="49" fontId="13" fillId="2" borderId="0" xfId="1" applyNumberFormat="1" applyFont="1" applyFill="1" applyBorder="1" applyAlignment="1" applyProtection="1">
      <alignment horizontal="left" vertical="center" indent="1"/>
      <protection locked="0"/>
    </xf>
    <xf numFmtId="49" fontId="13" fillId="2" borderId="70" xfId="1" applyNumberFormat="1" applyFont="1" applyFill="1" applyBorder="1" applyAlignment="1" applyProtection="1">
      <alignment horizontal="left" vertical="center" indent="1"/>
      <protection locked="0"/>
    </xf>
    <xf numFmtId="170" fontId="13" fillId="2" borderId="3" xfId="1" applyNumberFormat="1" applyFont="1" applyFill="1" applyBorder="1" applyAlignment="1" applyProtection="1">
      <alignment horizontal="left" vertical="center" indent="1"/>
      <protection locked="0"/>
    </xf>
    <xf numFmtId="49" fontId="21" fillId="2" borderId="66" xfId="1" applyNumberFormat="1" applyFont="1" applyFill="1" applyBorder="1" applyAlignment="1" applyProtection="1">
      <alignment horizontal="left" vertical="center" indent="1"/>
    </xf>
    <xf numFmtId="168" fontId="24" fillId="4" borderId="146" xfId="2" applyNumberFormat="1" applyFont="1" applyFill="1" applyBorder="1" applyAlignment="1" applyProtection="1">
      <alignment horizontal="right" vertical="center"/>
      <protection locked="0"/>
    </xf>
    <xf numFmtId="168" fontId="24" fillId="4" borderId="147" xfId="2" applyNumberFormat="1" applyFont="1" applyFill="1" applyBorder="1" applyAlignment="1" applyProtection="1">
      <alignment horizontal="right" vertical="center"/>
      <protection locked="0"/>
    </xf>
    <xf numFmtId="0" fontId="0" fillId="0" borderId="148" xfId="0" applyBorder="1" applyProtection="1">
      <protection locked="0"/>
    </xf>
    <xf numFmtId="0" fontId="5" fillId="4" borderId="15" xfId="1" applyFont="1" applyFill="1" applyBorder="1" applyAlignment="1" applyProtection="1">
      <alignment horizontal="left" vertical="center" indent="1"/>
      <protection locked="0"/>
    </xf>
    <xf numFmtId="0" fontId="5" fillId="4" borderId="16" xfId="1" applyFont="1" applyFill="1" applyBorder="1" applyAlignment="1" applyProtection="1">
      <alignment horizontal="left" vertical="center" indent="1"/>
      <protection locked="0"/>
    </xf>
    <xf numFmtId="0" fontId="5" fillId="4" borderId="9" xfId="1" applyFont="1" applyFill="1" applyBorder="1" applyAlignment="1" applyProtection="1">
      <alignment horizontal="left" vertical="center" indent="1"/>
      <protection locked="0"/>
    </xf>
    <xf numFmtId="0" fontId="5" fillId="4" borderId="0" xfId="1" applyFont="1" applyFill="1" applyBorder="1" applyAlignment="1" applyProtection="1">
      <alignment horizontal="left" vertical="center" indent="1"/>
      <protection locked="0"/>
    </xf>
    <xf numFmtId="0" fontId="5" fillId="4" borderId="44" xfId="1" applyFont="1" applyFill="1" applyBorder="1" applyAlignment="1" applyProtection="1">
      <alignment horizontal="left" vertical="center" indent="1"/>
      <protection locked="0"/>
    </xf>
    <xf numFmtId="168" fontId="24" fillId="4" borderId="7" xfId="2" applyNumberFormat="1" applyFont="1" applyFill="1" applyBorder="1" applyAlignment="1" applyProtection="1">
      <alignment horizontal="right" vertical="center"/>
      <protection locked="0"/>
    </xf>
    <xf numFmtId="168" fontId="24" fillId="4" borderId="150" xfId="2" applyNumberFormat="1" applyFont="1" applyFill="1" applyBorder="1" applyAlignment="1" applyProtection="1">
      <alignment horizontal="right" vertical="center"/>
      <protection locked="0"/>
    </xf>
    <xf numFmtId="168" fontId="1" fillId="4" borderId="117" xfId="1" applyNumberFormat="1" applyFont="1" applyFill="1" applyBorder="1" applyAlignment="1" applyProtection="1">
      <alignment horizontal="right" vertical="center" wrapText="1"/>
      <protection locked="0"/>
    </xf>
    <xf numFmtId="0" fontId="0" fillId="4" borderId="44" xfId="0" applyFill="1" applyBorder="1" applyProtection="1"/>
    <xf numFmtId="168" fontId="1" fillId="4" borderId="112" xfId="1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Protection="1"/>
    <xf numFmtId="166" fontId="30" fillId="4" borderId="20" xfId="1" applyNumberFormat="1" applyFont="1" applyFill="1" applyBorder="1" applyAlignment="1" applyProtection="1">
      <alignment vertical="center"/>
    </xf>
    <xf numFmtId="166" fontId="31" fillId="4" borderId="20" xfId="1" applyNumberFormat="1" applyFont="1" applyFill="1" applyBorder="1" applyAlignment="1" applyProtection="1">
      <alignment vertical="center"/>
    </xf>
    <xf numFmtId="168" fontId="1" fillId="4" borderId="19" xfId="1" applyNumberFormat="1" applyFont="1" applyFill="1" applyBorder="1" applyAlignment="1" applyProtection="1">
      <alignment horizontal="right" vertical="center" wrapText="1"/>
      <protection locked="0"/>
    </xf>
    <xf numFmtId="0" fontId="0" fillId="4" borderId="92" xfId="0" applyFill="1" applyBorder="1" applyProtection="1">
      <protection locked="0"/>
    </xf>
    <xf numFmtId="0" fontId="0" fillId="4" borderId="92" xfId="0" applyFill="1" applyBorder="1" applyProtection="1"/>
    <xf numFmtId="168" fontId="1" fillId="4" borderId="19" xfId="1" applyNumberFormat="1" applyFont="1" applyFill="1" applyBorder="1" applyAlignment="1" applyProtection="1">
      <alignment horizontal="right" vertical="center" wrapText="1"/>
    </xf>
    <xf numFmtId="168" fontId="23" fillId="4" borderId="19" xfId="1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Protection="1">
      <protection locked="0"/>
    </xf>
    <xf numFmtId="0" fontId="1" fillId="4" borderId="2" xfId="1" applyFont="1" applyFill="1" applyBorder="1" applyAlignment="1" applyProtection="1">
      <alignment horizontal="left" vertical="center" indent="1"/>
      <protection locked="0"/>
    </xf>
    <xf numFmtId="168" fontId="1" fillId="4" borderId="2" xfId="1" applyNumberFormat="1" applyFont="1" applyFill="1" applyBorder="1" applyAlignment="1" applyProtection="1">
      <alignment horizontal="left" vertical="center" indent="1"/>
      <protection locked="0"/>
    </xf>
    <xf numFmtId="0" fontId="30" fillId="4" borderId="2" xfId="1" applyFont="1" applyFill="1" applyBorder="1" applyAlignment="1" applyProtection="1">
      <alignment horizontal="left" vertical="center" indent="1"/>
      <protection locked="0"/>
    </xf>
    <xf numFmtId="0" fontId="32" fillId="4" borderId="0" xfId="0" applyFont="1" applyFill="1" applyProtection="1">
      <protection locked="0"/>
    </xf>
    <xf numFmtId="0" fontId="32" fillId="4" borderId="0" xfId="0" applyFont="1" applyFill="1" applyProtection="1"/>
    <xf numFmtId="168" fontId="30" fillId="4" borderId="2" xfId="1" applyNumberFormat="1" applyFont="1" applyFill="1" applyBorder="1" applyAlignment="1" applyProtection="1">
      <alignment horizontal="left" vertical="center" indent="1"/>
      <protection locked="0"/>
    </xf>
    <xf numFmtId="166" fontId="30" fillId="4" borderId="119" xfId="1" applyNumberFormat="1" applyFont="1" applyFill="1" applyBorder="1" applyAlignment="1" applyProtection="1">
      <alignment vertical="center"/>
    </xf>
    <xf numFmtId="0" fontId="30" fillId="4" borderId="79" xfId="1" applyFont="1" applyFill="1" applyBorder="1" applyAlignment="1" applyProtection="1">
      <alignment horizontal="left" vertical="center" indent="1"/>
      <protection locked="0"/>
    </xf>
    <xf numFmtId="168" fontId="30" fillId="4" borderId="79" xfId="1" applyNumberFormat="1" applyFont="1" applyFill="1" applyBorder="1" applyAlignment="1" applyProtection="1">
      <alignment horizontal="left" vertical="center" indent="1"/>
      <protection locked="0"/>
    </xf>
    <xf numFmtId="168" fontId="23" fillId="4" borderId="128" xfId="2" applyNumberFormat="1" applyFont="1" applyFill="1" applyBorder="1" applyAlignment="1" applyProtection="1">
      <alignment horizontal="right" vertical="center"/>
      <protection locked="0"/>
    </xf>
    <xf numFmtId="166" fontId="30" fillId="4" borderId="125" xfId="1" applyNumberFormat="1" applyFont="1" applyFill="1" applyBorder="1" applyAlignment="1" applyProtection="1">
      <alignment vertical="center"/>
    </xf>
    <xf numFmtId="168" fontId="23" fillId="4" borderId="95" xfId="1" applyNumberFormat="1" applyFont="1" applyFill="1" applyBorder="1" applyAlignment="1" applyProtection="1">
      <alignment horizontal="right" vertical="center" wrapText="1"/>
      <protection locked="0"/>
    </xf>
    <xf numFmtId="168" fontId="23" fillId="4" borderId="112" xfId="1" applyNumberFormat="1" applyFont="1" applyFill="1" applyBorder="1" applyAlignment="1" applyProtection="1">
      <alignment horizontal="right" vertical="center" wrapText="1"/>
      <protection locked="0"/>
    </xf>
    <xf numFmtId="168" fontId="23" fillId="4" borderId="135" xfId="1" applyNumberFormat="1" applyFont="1" applyFill="1" applyBorder="1" applyAlignment="1" applyProtection="1">
      <alignment horizontal="right" vertical="center" wrapText="1"/>
      <protection locked="0"/>
    </xf>
    <xf numFmtId="0" fontId="0" fillId="4" borderId="98" xfId="0" applyFill="1" applyBorder="1" applyProtection="1"/>
    <xf numFmtId="166" fontId="30" fillId="4" borderId="10" xfId="1" applyNumberFormat="1" applyFont="1" applyFill="1" applyBorder="1" applyAlignment="1" applyProtection="1">
      <alignment vertical="center"/>
    </xf>
    <xf numFmtId="0" fontId="0" fillId="4" borderId="99" xfId="0" applyFill="1" applyBorder="1" applyProtection="1"/>
    <xf numFmtId="166" fontId="30" fillId="4" borderId="24" xfId="1" applyNumberFormat="1" applyFont="1" applyFill="1" applyBorder="1" applyAlignment="1" applyProtection="1">
      <alignment vertical="center"/>
    </xf>
    <xf numFmtId="0" fontId="1" fillId="4" borderId="3" xfId="1" applyFont="1" applyFill="1" applyBorder="1" applyAlignment="1" applyProtection="1">
      <alignment horizontal="left" vertical="center" indent="1"/>
      <protection locked="0"/>
    </xf>
    <xf numFmtId="0" fontId="1" fillId="4" borderId="4" xfId="1" applyFont="1" applyFill="1" applyBorder="1" applyAlignment="1" applyProtection="1">
      <alignment horizontal="left" vertical="center" indent="1"/>
      <protection locked="0"/>
    </xf>
    <xf numFmtId="166" fontId="13" fillId="2" borderId="51" xfId="1" applyNumberFormat="1" applyFont="1" applyFill="1" applyBorder="1" applyAlignment="1" applyProtection="1">
      <alignment horizontal="left" vertical="center" indent="1"/>
      <protection locked="0"/>
    </xf>
    <xf numFmtId="166" fontId="13" fillId="2" borderId="0" xfId="1" applyNumberFormat="1" applyFont="1" applyFill="1" applyBorder="1" applyAlignment="1" applyProtection="1">
      <alignment horizontal="left" vertical="center" indent="1"/>
      <protection locked="0"/>
    </xf>
    <xf numFmtId="166" fontId="13" fillId="2" borderId="57" xfId="1" applyNumberFormat="1" applyFont="1" applyFill="1" applyBorder="1" applyAlignment="1" applyProtection="1">
      <alignment horizontal="left" vertical="center" indent="1"/>
      <protection locked="0"/>
    </xf>
    <xf numFmtId="166" fontId="13" fillId="2" borderId="76" xfId="1" applyNumberFormat="1" applyFont="1" applyFill="1" applyBorder="1" applyAlignment="1" applyProtection="1">
      <alignment horizontal="left" vertical="center" indent="1"/>
      <protection locked="0"/>
    </xf>
    <xf numFmtId="166" fontId="13" fillId="2" borderId="68" xfId="1" applyNumberFormat="1" applyFont="1" applyFill="1" applyBorder="1" applyAlignment="1" applyProtection="1">
      <alignment horizontal="left" vertical="center" indent="1"/>
      <protection locked="0"/>
    </xf>
    <xf numFmtId="166" fontId="13" fillId="2" borderId="70" xfId="1" applyNumberFormat="1" applyFont="1" applyFill="1" applyBorder="1" applyAlignment="1" applyProtection="1">
      <alignment horizontal="left" vertical="center" indent="1"/>
      <protection locked="0"/>
    </xf>
    <xf numFmtId="4" fontId="1" fillId="5" borderId="37" xfId="1" applyNumberFormat="1" applyFont="1" applyFill="1" applyBorder="1" applyAlignment="1" applyProtection="1">
      <alignment horizontal="center" vertical="top"/>
    </xf>
    <xf numFmtId="4" fontId="1" fillId="5" borderId="26" xfId="1" applyNumberFormat="1" applyFont="1" applyFill="1" applyBorder="1" applyAlignment="1" applyProtection="1">
      <alignment horizontal="center" vertical="top"/>
    </xf>
    <xf numFmtId="166" fontId="13" fillId="4" borderId="0" xfId="1" applyNumberFormat="1" applyFont="1" applyFill="1" applyBorder="1" applyAlignment="1" applyProtection="1">
      <alignment horizontal="right" vertical="center" indent="1"/>
    </xf>
    <xf numFmtId="4" fontId="1" fillId="5" borderId="40" xfId="1" applyNumberFormat="1" applyFont="1" applyFill="1" applyBorder="1" applyAlignment="1" applyProtection="1">
      <alignment horizontal="center" vertical="top"/>
    </xf>
    <xf numFmtId="166" fontId="13" fillId="4" borderId="0" xfId="1" applyNumberFormat="1" applyFont="1" applyFill="1" applyBorder="1" applyAlignment="1" applyProtection="1">
      <alignment horizontal="left" vertical="center"/>
    </xf>
    <xf numFmtId="166" fontId="13" fillId="2" borderId="87" xfId="1" applyNumberFormat="1" applyFont="1" applyFill="1" applyBorder="1" applyAlignment="1" applyProtection="1">
      <alignment horizontal="left" vertical="center" indent="1"/>
      <protection locked="0"/>
    </xf>
    <xf numFmtId="0" fontId="15" fillId="7" borderId="36" xfId="0" applyFont="1" applyFill="1" applyBorder="1" applyAlignment="1" applyProtection="1">
      <alignment horizontal="center" vertical="center" wrapText="1"/>
    </xf>
    <xf numFmtId="0" fontId="15" fillId="7" borderId="60" xfId="0" applyFont="1" applyFill="1" applyBorder="1" applyAlignment="1" applyProtection="1">
      <alignment horizontal="center" vertical="center" wrapText="1"/>
    </xf>
    <xf numFmtId="0" fontId="15" fillId="7" borderId="31" xfId="0" applyFont="1" applyFill="1" applyBorder="1" applyAlignment="1" applyProtection="1">
      <alignment horizontal="center" vertical="center" wrapText="1"/>
    </xf>
    <xf numFmtId="0" fontId="15" fillId="7" borderId="49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0" fontId="15" fillId="7" borderId="89" xfId="0" applyFont="1" applyFill="1" applyBorder="1" applyAlignment="1" applyProtection="1">
      <alignment horizontal="center" vertical="center" wrapText="1"/>
    </xf>
    <xf numFmtId="0" fontId="15" fillId="7" borderId="74" xfId="0" applyFont="1" applyFill="1" applyBorder="1" applyAlignment="1" applyProtection="1">
      <alignment horizontal="left" vertical="center" indent="1"/>
    </xf>
    <xf numFmtId="0" fontId="15" fillId="7" borderId="90" xfId="0" applyFont="1" applyFill="1" applyBorder="1" applyAlignment="1" applyProtection="1">
      <alignment horizontal="left" vertical="center" indent="1"/>
    </xf>
    <xf numFmtId="166" fontId="15" fillId="7" borderId="68" xfId="0" applyNumberFormat="1" applyFont="1" applyFill="1" applyBorder="1" applyAlignment="1" applyProtection="1">
      <alignment horizontal="center" vertical="center" wrapText="1"/>
    </xf>
    <xf numFmtId="166" fontId="15" fillId="7" borderId="70" xfId="0" applyNumberFormat="1" applyFont="1" applyFill="1" applyBorder="1" applyAlignment="1" applyProtection="1">
      <alignment horizontal="center" vertical="center" wrapText="1"/>
    </xf>
    <xf numFmtId="4" fontId="1" fillId="5" borderId="39" xfId="1" applyNumberFormat="1" applyFont="1" applyFill="1" applyBorder="1" applyAlignment="1" applyProtection="1">
      <alignment horizontal="center" vertical="top"/>
    </xf>
    <xf numFmtId="0" fontId="16" fillId="2" borderId="48" xfId="0" applyFont="1" applyFill="1" applyBorder="1" applyAlignment="1" applyProtection="1">
      <alignment horizontal="left" vertical="center" indent="1"/>
    </xf>
    <xf numFmtId="0" fontId="16" fillId="2" borderId="32" xfId="0" applyFont="1" applyFill="1" applyBorder="1" applyAlignment="1" applyProtection="1">
      <alignment horizontal="left" vertical="center" indent="1"/>
    </xf>
    <xf numFmtId="0" fontId="15" fillId="7" borderId="105" xfId="0" applyFont="1" applyFill="1" applyBorder="1" applyAlignment="1" applyProtection="1">
      <alignment horizontal="center" vertical="center" wrapText="1"/>
    </xf>
    <xf numFmtId="0" fontId="15" fillId="7" borderId="48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left" vertical="center" indent="1"/>
    </xf>
    <xf numFmtId="0" fontId="15" fillId="7" borderId="36" xfId="0" applyFont="1" applyFill="1" applyBorder="1" applyAlignment="1" applyProtection="1">
      <alignment horizontal="left" vertical="center" indent="1"/>
    </xf>
    <xf numFmtId="0" fontId="16" fillId="2" borderId="74" xfId="0" applyFont="1" applyFill="1" applyBorder="1" applyAlignment="1" applyProtection="1">
      <alignment horizontal="left" vertical="center" indent="1"/>
    </xf>
    <xf numFmtId="0" fontId="15" fillId="8" borderId="88" xfId="0" applyFont="1" applyFill="1" applyBorder="1" applyAlignment="1" applyProtection="1">
      <alignment horizontal="center" vertical="center" wrapText="1"/>
    </xf>
    <xf numFmtId="0" fontId="15" fillId="8" borderId="33" xfId="0" applyFont="1" applyFill="1" applyBorder="1" applyAlignment="1" applyProtection="1">
      <alignment horizontal="center" vertical="center" wrapText="1"/>
    </xf>
    <xf numFmtId="0" fontId="15" fillId="7" borderId="56" xfId="0" applyFont="1" applyFill="1" applyBorder="1" applyAlignment="1" applyProtection="1">
      <alignment horizontal="left" vertical="center" wrapText="1" indent="1"/>
    </xf>
    <xf numFmtId="0" fontId="15" fillId="7" borderId="88" xfId="0" applyFont="1" applyFill="1" applyBorder="1" applyAlignment="1" applyProtection="1">
      <alignment horizontal="left" vertical="center" wrapText="1" indent="1"/>
    </xf>
    <xf numFmtId="0" fontId="15" fillId="7" borderId="53" xfId="0" applyFont="1" applyFill="1" applyBorder="1" applyAlignment="1" applyProtection="1">
      <alignment horizontal="left" vertical="center" wrapText="1" indent="1"/>
    </xf>
    <xf numFmtId="0" fontId="15" fillId="7" borderId="33" xfId="0" applyFont="1" applyFill="1" applyBorder="1" applyAlignment="1" applyProtection="1">
      <alignment horizontal="left" vertical="center" wrapText="1" indent="1"/>
    </xf>
    <xf numFmtId="0" fontId="15" fillId="8" borderId="139" xfId="0" applyFont="1" applyFill="1" applyBorder="1" applyAlignment="1" applyProtection="1">
      <alignment horizontal="center" vertical="center" wrapText="1"/>
    </xf>
    <xf numFmtId="0" fontId="15" fillId="8" borderId="140" xfId="0" applyFont="1" applyFill="1" applyBorder="1" applyAlignment="1" applyProtection="1">
      <alignment horizontal="center" vertical="center" wrapText="1"/>
    </xf>
    <xf numFmtId="0" fontId="15" fillId="8" borderId="136" xfId="0" applyFont="1" applyFill="1" applyBorder="1" applyAlignment="1" applyProtection="1">
      <alignment horizontal="center" vertical="center" wrapText="1"/>
    </xf>
    <xf numFmtId="0" fontId="15" fillId="8" borderId="137" xfId="0" applyFont="1" applyFill="1" applyBorder="1" applyAlignment="1" applyProtection="1">
      <alignment horizontal="center" vertical="center" wrapText="1"/>
    </xf>
    <xf numFmtId="0" fontId="5" fillId="4" borderId="15" xfId="1" applyFont="1" applyFill="1" applyBorder="1" applyAlignment="1" applyProtection="1">
      <alignment horizontal="left" vertical="center" indent="1"/>
      <protection locked="0"/>
    </xf>
    <xf numFmtId="0" fontId="5" fillId="4" borderId="16" xfId="1" applyFont="1" applyFill="1" applyBorder="1" applyAlignment="1" applyProtection="1">
      <alignment horizontal="left" vertical="center" indent="1"/>
      <protection locked="0"/>
    </xf>
    <xf numFmtId="0" fontId="5" fillId="4" borderId="116" xfId="1" applyFont="1" applyFill="1" applyBorder="1" applyAlignment="1" applyProtection="1">
      <alignment horizontal="left" vertical="center" indent="1"/>
      <protection locked="0"/>
    </xf>
    <xf numFmtId="0" fontId="1" fillId="5" borderId="2" xfId="1" applyFont="1" applyFill="1" applyBorder="1" applyAlignment="1" applyProtection="1">
      <alignment horizontal="left" vertical="center" indent="1"/>
      <protection locked="0"/>
    </xf>
    <xf numFmtId="0" fontId="1" fillId="5" borderId="3" xfId="1" applyFont="1" applyFill="1" applyBorder="1" applyAlignment="1" applyProtection="1">
      <alignment horizontal="left" vertical="center" indent="1"/>
      <protection locked="0"/>
    </xf>
    <xf numFmtId="0" fontId="1" fillId="5" borderId="117" xfId="1" applyFont="1" applyFill="1" applyBorder="1" applyAlignment="1" applyProtection="1">
      <alignment horizontal="left" vertical="center" indent="1"/>
      <protection locked="0"/>
    </xf>
    <xf numFmtId="0" fontId="1" fillId="4" borderId="2" xfId="1" applyFont="1" applyFill="1" applyBorder="1" applyAlignment="1" applyProtection="1">
      <alignment horizontal="left" vertical="center" indent="1"/>
      <protection locked="0"/>
    </xf>
    <xf numFmtId="0" fontId="1" fillId="4" borderId="3" xfId="1" applyFont="1" applyFill="1" applyBorder="1" applyAlignment="1" applyProtection="1">
      <alignment horizontal="left" vertical="center" indent="1"/>
      <protection locked="0"/>
    </xf>
    <xf numFmtId="0" fontId="1" fillId="4" borderId="117" xfId="1" applyFont="1" applyFill="1" applyBorder="1" applyAlignment="1" applyProtection="1">
      <alignment horizontal="left" vertical="center" indent="1"/>
      <protection locked="0"/>
    </xf>
    <xf numFmtId="0" fontId="11" fillId="5" borderId="29" xfId="1" applyFont="1" applyFill="1" applyBorder="1" applyAlignment="1" applyProtection="1">
      <alignment horizontal="center" vertical="center"/>
    </xf>
    <xf numFmtId="0" fontId="11" fillId="5" borderId="0" xfId="1" applyFont="1" applyFill="1" applyBorder="1" applyAlignment="1" applyProtection="1">
      <alignment horizontal="center" vertical="center"/>
    </xf>
    <xf numFmtId="0" fontId="11" fillId="5" borderId="77" xfId="1" applyFont="1" applyFill="1" applyBorder="1" applyAlignment="1" applyProtection="1">
      <alignment horizontal="center" vertical="center"/>
    </xf>
    <xf numFmtId="0" fontId="11" fillId="5" borderId="109" xfId="1" applyFont="1" applyFill="1" applyBorder="1" applyAlignment="1" applyProtection="1">
      <alignment horizontal="center" vertical="center"/>
    </xf>
    <xf numFmtId="0" fontId="11" fillId="5" borderId="23" xfId="1" applyFont="1" applyFill="1" applyBorder="1" applyAlignment="1" applyProtection="1">
      <alignment horizontal="center" vertical="center"/>
    </xf>
    <xf numFmtId="0" fontId="11" fillId="5" borderId="71" xfId="1" applyFont="1" applyFill="1" applyBorder="1" applyAlignment="1" applyProtection="1">
      <alignment horizontal="center" vertical="center"/>
    </xf>
    <xf numFmtId="0" fontId="1" fillId="6" borderId="2" xfId="1" applyFont="1" applyFill="1" applyBorder="1" applyAlignment="1" applyProtection="1">
      <alignment horizontal="left" vertical="center" indent="1"/>
      <protection locked="0"/>
    </xf>
    <xf numFmtId="0" fontId="1" fillId="6" borderId="3" xfId="1" applyFont="1" applyFill="1" applyBorder="1" applyAlignment="1" applyProtection="1">
      <alignment horizontal="left" vertical="center" indent="1"/>
      <protection locked="0"/>
    </xf>
    <xf numFmtId="0" fontId="1" fillId="6" borderId="149" xfId="1" applyFont="1" applyFill="1" applyBorder="1" applyAlignment="1" applyProtection="1">
      <alignment horizontal="left" vertical="center" indent="1"/>
      <protection locked="0"/>
    </xf>
    <xf numFmtId="166" fontId="21" fillId="2" borderId="67" xfId="1" applyNumberFormat="1" applyFont="1" applyFill="1" applyBorder="1" applyAlignment="1" applyProtection="1">
      <alignment horizontal="left" vertical="center" indent="1"/>
    </xf>
    <xf numFmtId="166" fontId="21" fillId="2" borderId="68" xfId="1" applyNumberFormat="1" applyFont="1" applyFill="1" applyBorder="1" applyAlignment="1" applyProtection="1">
      <alignment horizontal="left" vertical="center" indent="1"/>
    </xf>
    <xf numFmtId="166" fontId="21" fillId="2" borderId="70" xfId="1" applyNumberFormat="1" applyFont="1" applyFill="1" applyBorder="1" applyAlignment="1" applyProtection="1">
      <alignment horizontal="left" vertical="center" indent="1"/>
    </xf>
    <xf numFmtId="166" fontId="21" fillId="2" borderId="69" xfId="1" applyNumberFormat="1" applyFont="1" applyFill="1" applyBorder="1" applyAlignment="1" applyProtection="1">
      <alignment horizontal="left" vertical="center" indent="1"/>
    </xf>
    <xf numFmtId="166" fontId="21" fillId="2" borderId="26" xfId="1" applyNumberFormat="1" applyFont="1" applyFill="1" applyBorder="1" applyAlignment="1" applyProtection="1">
      <alignment horizontal="left" vertical="center" indent="1"/>
    </xf>
    <xf numFmtId="166" fontId="21" fillId="2" borderId="58" xfId="1" applyNumberFormat="1" applyFont="1" applyFill="1" applyBorder="1" applyAlignment="1" applyProtection="1">
      <alignment horizontal="left" vertical="center" indent="1"/>
    </xf>
    <xf numFmtId="166" fontId="11" fillId="5" borderId="108" xfId="1" applyNumberFormat="1" applyFont="1" applyFill="1" applyBorder="1" applyAlignment="1" applyProtection="1">
      <alignment horizontal="center" vertical="center" wrapText="1"/>
    </xf>
    <xf numFmtId="166" fontId="11" fillId="5" borderId="72" xfId="1" applyNumberFormat="1" applyFont="1" applyFill="1" applyBorder="1" applyAlignment="1" applyProtection="1">
      <alignment horizontal="center" vertical="center" wrapText="1"/>
    </xf>
    <xf numFmtId="0" fontId="11" fillId="5" borderId="78" xfId="1" applyFont="1" applyFill="1" applyBorder="1" applyAlignment="1" applyProtection="1">
      <alignment horizontal="center" vertical="center"/>
    </xf>
    <xf numFmtId="0" fontId="11" fillId="5" borderId="73" xfId="1" applyFont="1" applyFill="1" applyBorder="1" applyAlignment="1" applyProtection="1">
      <alignment horizontal="center" vertical="center"/>
    </xf>
    <xf numFmtId="166" fontId="7" fillId="4" borderId="0" xfId="1" applyNumberFormat="1" applyFont="1" applyFill="1" applyBorder="1" applyAlignment="1" applyProtection="1">
      <alignment horizontal="right" vertical="center"/>
    </xf>
    <xf numFmtId="166" fontId="7" fillId="4" borderId="0" xfId="1" applyNumberFormat="1" applyFont="1" applyFill="1" applyBorder="1" applyAlignment="1" applyProtection="1">
      <alignment horizontal="left" vertical="center"/>
    </xf>
    <xf numFmtId="0" fontId="11" fillId="5" borderId="82" xfId="1" applyFont="1" applyFill="1" applyBorder="1" applyAlignment="1" applyProtection="1">
      <alignment horizontal="center" vertical="center" wrapText="1"/>
    </xf>
    <xf numFmtId="0" fontId="11" fillId="5" borderId="84" xfId="1" applyFont="1" applyFill="1" applyBorder="1" applyAlignment="1" applyProtection="1">
      <alignment horizontal="center" vertical="center" wrapText="1"/>
    </xf>
    <xf numFmtId="49" fontId="5" fillId="4" borderId="0" xfId="1" applyNumberFormat="1" applyFont="1" applyFill="1" applyBorder="1" applyAlignment="1" applyProtection="1">
      <alignment horizontal="right" vertical="center" indent="1"/>
    </xf>
    <xf numFmtId="49" fontId="5" fillId="4" borderId="44" xfId="1" applyNumberFormat="1" applyFont="1" applyFill="1" applyBorder="1" applyAlignment="1" applyProtection="1">
      <alignment horizontal="right" vertical="center" indent="1"/>
    </xf>
    <xf numFmtId="166" fontId="11" fillId="5" borderId="82" xfId="1" applyNumberFormat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 applyProtection="1">
      <alignment horizontal="left" vertical="center" indent="1"/>
      <protection locked="0"/>
    </xf>
    <xf numFmtId="0" fontId="1" fillId="4" borderId="4" xfId="1" applyFont="1" applyFill="1" applyBorder="1" applyAlignment="1" applyProtection="1">
      <alignment horizontal="left" vertical="center" indent="1"/>
      <protection locked="0"/>
    </xf>
    <xf numFmtId="0" fontId="5" fillId="4" borderId="12" xfId="1" applyFont="1" applyFill="1" applyBorder="1" applyAlignment="1" applyProtection="1">
      <alignment horizontal="left" vertical="center" indent="1"/>
      <protection locked="0"/>
    </xf>
    <xf numFmtId="0" fontId="5" fillId="4" borderId="5" xfId="1" applyFont="1" applyFill="1" applyBorder="1" applyAlignment="1" applyProtection="1">
      <alignment horizontal="left" vertical="center" indent="1"/>
      <protection locked="0"/>
    </xf>
    <xf numFmtId="0" fontId="5" fillId="4" borderId="8" xfId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30" fillId="4" borderId="2" xfId="1" applyFont="1" applyFill="1" applyBorder="1" applyAlignment="1" applyProtection="1">
      <alignment horizontal="left" vertical="center" indent="1"/>
      <protection locked="0"/>
    </xf>
    <xf numFmtId="0" fontId="30" fillId="4" borderId="3" xfId="1" applyFont="1" applyFill="1" applyBorder="1" applyAlignment="1" applyProtection="1">
      <alignment horizontal="left" vertical="center" indent="1"/>
      <protection locked="0"/>
    </xf>
    <xf numFmtId="0" fontId="30" fillId="4" borderId="4" xfId="1" applyFont="1" applyFill="1" applyBorder="1" applyAlignment="1" applyProtection="1">
      <alignment horizontal="left" vertical="center" indent="1"/>
      <protection locked="0"/>
    </xf>
    <xf numFmtId="0" fontId="30" fillId="4" borderId="79" xfId="1" applyFont="1" applyFill="1" applyBorder="1" applyAlignment="1" applyProtection="1">
      <alignment horizontal="left" vertical="center" indent="1"/>
      <protection locked="0"/>
    </xf>
    <xf numFmtId="0" fontId="30" fillId="4" borderId="5" xfId="1" applyFont="1" applyFill="1" applyBorder="1" applyAlignment="1" applyProtection="1">
      <alignment horizontal="left" vertical="center" indent="1"/>
      <protection locked="0"/>
    </xf>
    <xf numFmtId="0" fontId="30" fillId="4" borderId="120" xfId="1" applyFont="1" applyFill="1" applyBorder="1" applyAlignment="1" applyProtection="1">
      <alignment horizontal="left" vertical="center" indent="1"/>
      <protection locked="0"/>
    </xf>
    <xf numFmtId="0" fontId="5" fillId="4" borderId="122" xfId="1" applyFont="1" applyFill="1" applyBorder="1" applyAlignment="1" applyProtection="1">
      <alignment horizontal="left" vertical="center" indent="1"/>
      <protection locked="0"/>
    </xf>
    <xf numFmtId="0" fontId="5" fillId="4" borderId="123" xfId="1" applyFont="1" applyFill="1" applyBorder="1" applyAlignment="1" applyProtection="1">
      <alignment horizontal="left" vertical="center" indent="1"/>
      <protection locked="0"/>
    </xf>
    <xf numFmtId="0" fontId="5" fillId="4" borderId="124" xfId="1" applyFont="1" applyFill="1" applyBorder="1" applyAlignment="1" applyProtection="1">
      <alignment horizontal="left" vertical="center" indent="1"/>
      <protection locked="0"/>
    </xf>
    <xf numFmtId="0" fontId="1" fillId="4" borderId="126" xfId="1" applyFont="1" applyFill="1" applyBorder="1" applyAlignment="1" applyProtection="1">
      <alignment horizontal="left" vertical="center" indent="1"/>
      <protection locked="0"/>
    </xf>
    <xf numFmtId="0" fontId="1" fillId="4" borderId="13" xfId="1" applyFont="1" applyFill="1" applyBorder="1" applyAlignment="1" applyProtection="1">
      <alignment horizontal="left" vertical="center" indent="1"/>
      <protection locked="0"/>
    </xf>
    <xf numFmtId="0" fontId="1" fillId="4" borderId="127" xfId="1" applyFont="1" applyFill="1" applyBorder="1" applyAlignment="1" applyProtection="1">
      <alignment horizontal="left" vertical="center" indent="1"/>
      <protection locked="0"/>
    </xf>
    <xf numFmtId="0" fontId="1" fillId="6" borderId="79" xfId="1" applyFont="1" applyFill="1" applyBorder="1" applyAlignment="1" applyProtection="1">
      <alignment horizontal="left" vertical="center" indent="1"/>
      <protection locked="0"/>
    </xf>
    <xf numFmtId="0" fontId="1" fillId="6" borderId="5" xfId="1" applyFont="1" applyFill="1" applyBorder="1" applyAlignment="1" applyProtection="1">
      <alignment horizontal="left" vertical="center" indent="1"/>
      <protection locked="0"/>
    </xf>
    <xf numFmtId="0" fontId="1" fillId="6" borderId="120" xfId="1" applyFont="1" applyFill="1" applyBorder="1" applyAlignment="1" applyProtection="1">
      <alignment horizontal="left" vertical="center" indent="1"/>
      <protection locked="0"/>
    </xf>
    <xf numFmtId="0" fontId="5" fillId="4" borderId="110" xfId="1" applyFont="1" applyFill="1" applyBorder="1" applyAlignment="1" applyProtection="1">
      <alignment horizontal="left" vertical="center" indent="1"/>
      <protection locked="0"/>
    </xf>
    <xf numFmtId="0" fontId="5" fillId="4" borderId="94" xfId="1" applyFont="1" applyFill="1" applyBorder="1" applyAlignment="1" applyProtection="1">
      <alignment horizontal="left" vertical="center" indent="1"/>
      <protection locked="0"/>
    </xf>
    <xf numFmtId="0" fontId="5" fillId="4" borderId="102" xfId="1" applyFont="1" applyFill="1" applyBorder="1" applyAlignment="1" applyProtection="1">
      <alignment horizontal="left" vertical="center" indent="1"/>
      <protection locked="0"/>
    </xf>
    <xf numFmtId="0" fontId="1" fillId="6" borderId="126" xfId="1" applyFont="1" applyFill="1" applyBorder="1" applyAlignment="1" applyProtection="1">
      <alignment horizontal="left" vertical="center" indent="1"/>
      <protection locked="0"/>
    </xf>
    <xf numFmtId="0" fontId="1" fillId="6" borderId="13" xfId="1" applyFont="1" applyFill="1" applyBorder="1" applyAlignment="1" applyProtection="1">
      <alignment horizontal="left" vertical="center" indent="1"/>
      <protection locked="0"/>
    </xf>
    <xf numFmtId="0" fontId="1" fillId="6" borderId="127" xfId="1" applyFont="1" applyFill="1" applyBorder="1" applyAlignment="1" applyProtection="1">
      <alignment horizontal="left" vertical="center" indent="1"/>
      <protection locked="0"/>
    </xf>
    <xf numFmtId="0" fontId="5" fillId="4" borderId="129" xfId="1" applyFont="1" applyFill="1" applyBorder="1" applyAlignment="1" applyProtection="1">
      <alignment horizontal="left" vertical="center" indent="1"/>
      <protection locked="0"/>
    </xf>
    <xf numFmtId="0" fontId="5" fillId="4" borderId="130" xfId="1" applyFont="1" applyFill="1" applyBorder="1" applyAlignment="1" applyProtection="1">
      <alignment horizontal="left" vertical="center" indent="1"/>
      <protection locked="0"/>
    </xf>
    <xf numFmtId="0" fontId="5" fillId="4" borderId="131" xfId="1" applyFont="1" applyFill="1" applyBorder="1" applyAlignment="1" applyProtection="1">
      <alignment horizontal="left" vertical="center" indent="1"/>
      <protection locked="0"/>
    </xf>
    <xf numFmtId="0" fontId="1" fillId="5" borderId="4" xfId="1" applyFont="1" applyFill="1" applyBorder="1" applyAlignment="1" applyProtection="1">
      <alignment horizontal="left" vertical="center" indent="1"/>
      <protection locked="0"/>
    </xf>
    <xf numFmtId="0" fontId="1" fillId="6" borderId="18" xfId="1" applyFont="1" applyFill="1" applyBorder="1" applyAlignment="1" applyProtection="1">
      <alignment horizontal="left" vertical="center" indent="1"/>
      <protection locked="0"/>
    </xf>
    <xf numFmtId="0" fontId="1" fillId="6" borderId="11" xfId="1" applyFont="1" applyFill="1" applyBorder="1" applyAlignment="1" applyProtection="1">
      <alignment horizontal="left" vertical="center" indent="1"/>
      <protection locked="0"/>
    </xf>
    <xf numFmtId="0" fontId="1" fillId="6" borderId="111" xfId="1" applyFont="1" applyFill="1" applyBorder="1" applyAlignment="1" applyProtection="1">
      <alignment horizontal="left" vertical="center" indent="1"/>
      <protection locked="0"/>
    </xf>
  </cellXfs>
  <cellStyles count="5">
    <cellStyle name="College" xfId="3"/>
    <cellStyle name="Standaard" xfId="0" builtinId="0"/>
    <cellStyle name="Standaard 2" xfId="1"/>
    <cellStyle name="Titel 2" xfId="4"/>
    <cellStyle name="Valuta 2" xfId="2"/>
  </cellStyles>
  <dxfs count="6"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003399"/>
      <color rgb="FFFF9999"/>
      <color rgb="FFFF7C8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276225</xdr:colOff>
      <xdr:row>0</xdr:row>
      <xdr:rowOff>0</xdr:rowOff>
    </xdr:from>
    <xdr:to>
      <xdr:col>18</xdr:col>
      <xdr:colOff>295274</xdr:colOff>
      <xdr:row>4</xdr:row>
      <xdr:rowOff>108310</xdr:rowOff>
    </xdr:to>
    <xdr:pic>
      <xdr:nvPicPr>
        <xdr:cNvPr id="3" name="Afbeelding 2" descr="Afbeeldingsresultaat voor interr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3324224" cy="908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workbookViewId="0">
      <selection activeCell="U22" sqref="U22"/>
    </sheetView>
  </sheetViews>
  <sheetFormatPr defaultColWidth="9.140625" defaultRowHeight="15"/>
  <cols>
    <col min="1" max="2" width="9.7109375" style="26" customWidth="1"/>
    <col min="3" max="4" width="13.28515625" style="26" customWidth="1"/>
    <col min="5" max="5" width="0.42578125" style="26" customWidth="1"/>
    <col min="6" max="7" width="13.28515625" style="26" customWidth="1"/>
    <col min="8" max="8" width="0.5703125" style="26" customWidth="1"/>
    <col min="9" max="10" width="13.28515625" style="26" customWidth="1"/>
    <col min="11" max="11" width="0.5703125" style="26" customWidth="1"/>
    <col min="12" max="13" width="13.28515625" style="26" customWidth="1"/>
    <col min="14" max="14" width="0.5703125" style="26" customWidth="1"/>
    <col min="15" max="16" width="11.7109375" style="26" customWidth="1"/>
    <col min="17" max="17" width="0.5703125" style="26" customWidth="1"/>
    <col min="18" max="20" width="11.7109375" style="26" customWidth="1"/>
    <col min="21" max="21" width="14.7109375" style="26" customWidth="1"/>
    <col min="22" max="23" width="9.140625" style="26"/>
    <col min="24" max="25" width="12.7109375" style="26" customWidth="1"/>
    <col min="26" max="27" width="14.140625" style="26" customWidth="1"/>
    <col min="28" max="16384" width="9.140625" style="26"/>
  </cols>
  <sheetData>
    <row r="1" spans="1:23" ht="15.75" customHeight="1">
      <c r="C1" s="33"/>
    </row>
    <row r="2" spans="1:23" ht="15.75" customHeight="1" thickBot="1">
      <c r="A2" s="259" t="s">
        <v>38</v>
      </c>
      <c r="B2" s="259"/>
      <c r="C2" s="203" t="s">
        <v>36</v>
      </c>
      <c r="D2" s="249" t="s">
        <v>50</v>
      </c>
      <c r="E2" s="250"/>
      <c r="F2" s="250"/>
      <c r="G2" s="251"/>
      <c r="I2" s="249" t="s">
        <v>52</v>
      </c>
      <c r="J2" s="250"/>
      <c r="K2" s="250"/>
      <c r="L2" s="251"/>
    </row>
    <row r="3" spans="1:23" ht="15.75" customHeight="1" thickTop="1" thickBot="1">
      <c r="A3" s="259" t="s">
        <v>39</v>
      </c>
      <c r="B3" s="259"/>
      <c r="C3" s="204" t="s">
        <v>36</v>
      </c>
      <c r="D3" s="252" t="s">
        <v>51</v>
      </c>
      <c r="E3" s="253"/>
      <c r="F3" s="253"/>
      <c r="G3" s="254"/>
      <c r="I3" s="252" t="s">
        <v>52</v>
      </c>
      <c r="J3" s="253"/>
      <c r="K3" s="253"/>
      <c r="L3" s="254"/>
      <c r="Q3" s="26">
        <v>6.56</v>
      </c>
    </row>
    <row r="4" spans="1:23" ht="15.75" customHeight="1" thickTop="1" thickBot="1">
      <c r="A4" s="259" t="s">
        <v>46</v>
      </c>
      <c r="B4" s="259"/>
      <c r="C4" s="204" t="s">
        <v>36</v>
      </c>
      <c r="D4" s="252" t="s">
        <v>51</v>
      </c>
      <c r="E4" s="253"/>
      <c r="F4" s="253"/>
      <c r="G4" s="254"/>
      <c r="I4" s="252" t="s">
        <v>52</v>
      </c>
      <c r="J4" s="253"/>
      <c r="K4" s="253"/>
      <c r="L4" s="254"/>
    </row>
    <row r="5" spans="1:23" ht="15.75" customHeight="1" thickTop="1" thickBot="1">
      <c r="A5" s="259" t="s">
        <v>47</v>
      </c>
      <c r="B5" s="259"/>
      <c r="C5" s="204" t="s">
        <v>36</v>
      </c>
      <c r="D5" s="252" t="s">
        <v>51</v>
      </c>
      <c r="E5" s="253"/>
      <c r="F5" s="253"/>
      <c r="G5" s="254"/>
      <c r="I5" s="252" t="s">
        <v>52</v>
      </c>
      <c r="J5" s="253"/>
      <c r="K5" s="253"/>
      <c r="L5" s="254"/>
    </row>
    <row r="6" spans="1:23" ht="15.75" customHeight="1" thickTop="1" thickBot="1">
      <c r="A6" s="259" t="s">
        <v>30</v>
      </c>
      <c r="B6" s="259"/>
      <c r="C6" s="260" t="s">
        <v>42</v>
      </c>
      <c r="D6" s="260"/>
      <c r="E6" s="260"/>
      <c r="F6" s="260"/>
      <c r="G6" s="260"/>
      <c r="I6"/>
      <c r="O6" s="257" t="s">
        <v>43</v>
      </c>
      <c r="P6" s="257"/>
      <c r="R6" s="142"/>
    </row>
    <row r="7" spans="1:23" ht="15.75" customHeight="1" thickTop="1" thickBot="1">
      <c r="A7" s="259" t="s">
        <v>25</v>
      </c>
      <c r="B7" s="259"/>
      <c r="C7" s="260" t="s">
        <v>42</v>
      </c>
      <c r="D7" s="260"/>
      <c r="E7" s="260"/>
      <c r="F7" s="260"/>
      <c r="G7" s="260"/>
      <c r="O7" s="257" t="s">
        <v>44</v>
      </c>
      <c r="P7" s="257"/>
      <c r="R7" s="205"/>
    </row>
    <row r="8" spans="1:23" ht="15.75" customHeight="1" thickTop="1" thickBot="1">
      <c r="A8" s="259" t="s">
        <v>1</v>
      </c>
      <c r="B8" s="259"/>
      <c r="C8" s="253" t="s">
        <v>42</v>
      </c>
      <c r="D8" s="253"/>
      <c r="E8" s="253"/>
      <c r="F8" s="253"/>
      <c r="G8" s="253"/>
      <c r="I8" s="257"/>
      <c r="J8" s="257"/>
      <c r="M8" s="50"/>
      <c r="O8" s="257" t="s">
        <v>48</v>
      </c>
      <c r="P8" s="257"/>
      <c r="R8" s="142"/>
    </row>
    <row r="9" spans="1:23" ht="15.75" customHeight="1" thickTop="1">
      <c r="A9" s="49" t="s">
        <v>37</v>
      </c>
      <c r="B9" s="33"/>
      <c r="C9" s="86">
        <v>2019</v>
      </c>
      <c r="I9" s="257"/>
      <c r="J9" s="257"/>
      <c r="O9" s="257" t="s">
        <v>49</v>
      </c>
      <c r="P9" s="257"/>
      <c r="R9" s="81"/>
    </row>
    <row r="10" spans="1:23" ht="10.5" customHeight="1" thickBot="1">
      <c r="A10" s="51"/>
      <c r="B10" s="5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V10" s="28"/>
      <c r="W10" s="28"/>
    </row>
    <row r="11" spans="1:23" s="54" customFormat="1" ht="9.75" customHeight="1" thickTop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26"/>
      <c r="T11" s="26"/>
      <c r="U11" s="28"/>
      <c r="V11" s="28"/>
    </row>
    <row r="12" spans="1:23" ht="15.75">
      <c r="A12" s="49"/>
      <c r="B12" s="49"/>
      <c r="C12" s="49"/>
      <c r="D12" s="49"/>
      <c r="E12" s="49"/>
      <c r="F12" s="49"/>
      <c r="G12" s="49"/>
      <c r="H12" s="97"/>
      <c r="I12" s="82"/>
      <c r="J12" s="82"/>
      <c r="K12" s="176"/>
      <c r="L12" s="49"/>
      <c r="N12" s="176"/>
      <c r="O12" s="176"/>
      <c r="P12" s="176"/>
      <c r="Q12" s="176"/>
      <c r="R12" s="176"/>
      <c r="U12" s="28"/>
      <c r="V12" s="28"/>
      <c r="W12" s="28"/>
    </row>
    <row r="13" spans="1:23" ht="16.5" thickBot="1">
      <c r="A13" s="136" t="s">
        <v>53</v>
      </c>
      <c r="B13" s="137"/>
      <c r="C13" s="137"/>
      <c r="D13" s="137"/>
      <c r="E13" s="135"/>
      <c r="P13" s="256" t="s">
        <v>2</v>
      </c>
      <c r="Q13" s="256"/>
      <c r="R13" s="258"/>
    </row>
    <row r="14" spans="1:23" ht="17.25" thickTop="1" thickBot="1">
      <c r="A14" s="55" t="s">
        <v>35</v>
      </c>
      <c r="B14" s="56"/>
      <c r="C14" s="57"/>
      <c r="D14" s="138"/>
      <c r="E14" s="135"/>
      <c r="P14" s="24"/>
      <c r="R14" s="58" t="s">
        <v>3</v>
      </c>
    </row>
    <row r="15" spans="1:23" ht="16.5" thickBot="1">
      <c r="A15" s="59" t="s">
        <v>5</v>
      </c>
      <c r="B15" s="60"/>
      <c r="C15" s="60"/>
      <c r="D15" s="139"/>
      <c r="E15" s="135"/>
      <c r="P15" s="37">
        <f>P14/5</f>
        <v>0</v>
      </c>
      <c r="R15" s="61" t="s">
        <v>4</v>
      </c>
    </row>
    <row r="16" spans="1:23" ht="16.5" thickBot="1">
      <c r="A16" s="62" t="s">
        <v>6</v>
      </c>
      <c r="B16" s="59"/>
      <c r="C16" s="59"/>
      <c r="D16" s="140" t="e">
        <f>D14*1/D15</f>
        <v>#DIV/0!</v>
      </c>
      <c r="E16" s="135"/>
      <c r="S16" s="50"/>
    </row>
    <row r="17" spans="1:19" ht="15.75">
      <c r="A17" s="63" t="s">
        <v>54</v>
      </c>
      <c r="B17" s="64"/>
      <c r="C17" s="64"/>
      <c r="D17" s="141" t="e">
        <f>ROUND(D16*0.012,2)</f>
        <v>#DIV/0!</v>
      </c>
      <c r="E17" s="135"/>
      <c r="S17" s="65"/>
    </row>
    <row r="18" spans="1:19">
      <c r="A18" s="66"/>
      <c r="B18" s="67"/>
      <c r="C18" s="67"/>
      <c r="D18" s="67"/>
      <c r="E18" s="67"/>
      <c r="F18" s="67"/>
      <c r="G18" s="67"/>
      <c r="H18" s="67"/>
      <c r="I18" s="68"/>
      <c r="J18" s="33"/>
      <c r="K18" s="67"/>
      <c r="L18" s="33"/>
      <c r="N18" s="67"/>
      <c r="O18" s="33"/>
      <c r="P18" s="33"/>
      <c r="Q18" s="67"/>
    </row>
    <row r="19" spans="1:19" ht="16.5" customHeight="1" thickBot="1">
      <c r="A19" s="255" t="s">
        <v>34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</row>
    <row r="20" spans="1:19" ht="21" customHeight="1" thickTop="1" thickBot="1">
      <c r="A20" s="281" t="s">
        <v>27</v>
      </c>
      <c r="B20" s="282"/>
      <c r="C20" s="269" t="str">
        <f>D2</f>
        <v>Project</v>
      </c>
      <c r="D20" s="269"/>
      <c r="E20" s="197"/>
      <c r="F20" s="269" t="str">
        <f>D3</f>
        <v xml:space="preserve">Project </v>
      </c>
      <c r="G20" s="269"/>
      <c r="H20" s="190"/>
      <c r="I20" s="269" t="str">
        <f>D4</f>
        <v xml:space="preserve">Project </v>
      </c>
      <c r="J20" s="270"/>
      <c r="K20" s="111"/>
      <c r="L20" s="269" t="str">
        <f>D5</f>
        <v xml:space="preserve">Project </v>
      </c>
      <c r="M20" s="269"/>
      <c r="N20" s="190"/>
      <c r="O20" s="285" t="s">
        <v>41</v>
      </c>
      <c r="P20" s="287"/>
      <c r="Q20" s="190"/>
      <c r="R20" s="279"/>
    </row>
    <row r="21" spans="1:19" ht="21" customHeight="1" thickTop="1" thickBot="1">
      <c r="A21" s="283"/>
      <c r="B21" s="284"/>
      <c r="C21" s="69" t="s">
        <v>33</v>
      </c>
      <c r="D21" s="184" t="s">
        <v>40</v>
      </c>
      <c r="E21" s="198"/>
      <c r="F21" s="196" t="s">
        <v>33</v>
      </c>
      <c r="G21" s="199" t="s">
        <v>40</v>
      </c>
      <c r="H21" s="191"/>
      <c r="I21" s="69" t="s">
        <v>33</v>
      </c>
      <c r="J21" s="102" t="s">
        <v>40</v>
      </c>
      <c r="K21" s="50"/>
      <c r="L21" s="69" t="s">
        <v>33</v>
      </c>
      <c r="M21" s="184" t="s">
        <v>40</v>
      </c>
      <c r="N21" s="191"/>
      <c r="O21" s="286"/>
      <c r="P21" s="288"/>
      <c r="Q21" s="191"/>
      <c r="R21" s="280"/>
    </row>
    <row r="22" spans="1:19" ht="15.75" thickBot="1">
      <c r="A22" s="272" t="s">
        <v>7</v>
      </c>
      <c r="B22" s="273"/>
      <c r="C22" s="106">
        <f>'01'!K44</f>
        <v>0</v>
      </c>
      <c r="D22" s="103" t="e">
        <f>ROUND(C22*$D$17,2)</f>
        <v>#DIV/0!</v>
      </c>
      <c r="E22" s="65"/>
      <c r="F22" s="195">
        <f>'01'!M44</f>
        <v>0</v>
      </c>
      <c r="G22" s="200" t="e">
        <f>ROUND(F22*$D$17,2)</f>
        <v>#DIV/0!</v>
      </c>
      <c r="H22" s="191"/>
      <c r="I22" s="106">
        <f>'01'!O44</f>
        <v>0</v>
      </c>
      <c r="J22" s="183" t="e">
        <f>ROUND(I22*$D$17,2)</f>
        <v>#DIV/0!</v>
      </c>
      <c r="K22" s="50"/>
      <c r="L22" s="106">
        <f>'01'!Q44</f>
        <v>0</v>
      </c>
      <c r="M22" s="188" t="e">
        <f>ROUND(L22*$D$17,2)</f>
        <v>#DIV/0!</v>
      </c>
      <c r="N22" s="191"/>
      <c r="O22" s="185">
        <f>C22+F22+I22+L22</f>
        <v>0</v>
      </c>
      <c r="P22" s="185"/>
      <c r="Q22" s="191"/>
      <c r="R22" s="109"/>
    </row>
    <row r="23" spans="1:19" ht="15.75" thickBot="1">
      <c r="A23" s="272" t="s">
        <v>8</v>
      </c>
      <c r="B23" s="273"/>
      <c r="C23" s="25">
        <f>'02'!K41</f>
        <v>0</v>
      </c>
      <c r="D23" s="103" t="e">
        <f>ROUND(C23*$D$17,2)</f>
        <v>#DIV/0!</v>
      </c>
      <c r="E23" s="65"/>
      <c r="F23" s="106">
        <f>'02'!M41</f>
        <v>0</v>
      </c>
      <c r="G23" s="188" t="e">
        <f>ROUND(F23*$D$17,2)</f>
        <v>#DIV/0!</v>
      </c>
      <c r="H23" s="191"/>
      <c r="I23" s="106">
        <f>'02'!O41</f>
        <v>0</v>
      </c>
      <c r="J23" s="183" t="e">
        <f>ROUND(I23*$D$17,2)</f>
        <v>#DIV/0!</v>
      </c>
      <c r="K23" s="50"/>
      <c r="L23" s="106">
        <f>'02'!Q41</f>
        <v>0</v>
      </c>
      <c r="M23" s="188" t="e">
        <f>ROUND(L23*$D$17,2)</f>
        <v>#DIV/0!</v>
      </c>
      <c r="N23" s="191"/>
      <c r="O23" s="185">
        <f t="shared" ref="O23:O33" si="0">C23+F23+I23+L23</f>
        <v>0</v>
      </c>
      <c r="P23" s="185"/>
      <c r="Q23" s="191"/>
      <c r="R23" s="109"/>
    </row>
    <row r="24" spans="1:19" ht="15.75" thickBot="1">
      <c r="A24" s="272" t="s">
        <v>9</v>
      </c>
      <c r="B24" s="273"/>
      <c r="C24" s="25">
        <f>'03'!K44</f>
        <v>0</v>
      </c>
      <c r="D24" s="103" t="e">
        <f t="shared" ref="D24:D32" si="1">ROUND(C24*$D$17,2)</f>
        <v>#DIV/0!</v>
      </c>
      <c r="E24" s="65"/>
      <c r="F24" s="106">
        <f>'03'!M44</f>
        <v>0</v>
      </c>
      <c r="G24" s="188" t="e">
        <f>ROUND(F24*$D$17,2)</f>
        <v>#DIV/0!</v>
      </c>
      <c r="H24" s="191"/>
      <c r="I24" s="106">
        <f>'03'!O44</f>
        <v>0</v>
      </c>
      <c r="J24" s="183" t="e">
        <f>ROUND(I24*$D$17,2)</f>
        <v>#DIV/0!</v>
      </c>
      <c r="K24" s="50"/>
      <c r="L24" s="106">
        <f>'03'!Q44</f>
        <v>0</v>
      </c>
      <c r="M24" s="188" t="e">
        <f>ROUND(L24*$D$17,2)</f>
        <v>#DIV/0!</v>
      </c>
      <c r="N24" s="191"/>
      <c r="O24" s="185">
        <f t="shared" si="0"/>
        <v>0</v>
      </c>
      <c r="P24" s="185"/>
      <c r="Q24" s="191"/>
      <c r="R24" s="109"/>
    </row>
    <row r="25" spans="1:19" ht="15.75" thickBot="1">
      <c r="A25" s="276" t="s">
        <v>10</v>
      </c>
      <c r="B25" s="276"/>
      <c r="C25" s="25">
        <f>'04'!K43</f>
        <v>0</v>
      </c>
      <c r="D25" s="103" t="e">
        <f>ROUND(C25*$D$17,2)</f>
        <v>#DIV/0!</v>
      </c>
      <c r="E25" s="65"/>
      <c r="F25" s="106">
        <f>'04'!M43</f>
        <v>0</v>
      </c>
      <c r="G25" s="188" t="e">
        <f t="shared" ref="G25:G33" si="2">ROUND(F25*$D$17,2)</f>
        <v>#DIV/0!</v>
      </c>
      <c r="H25" s="191"/>
      <c r="I25" s="106">
        <f>'04'!O43</f>
        <v>0</v>
      </c>
      <c r="J25" s="183" t="e">
        <f t="shared" ref="J25:J33" si="3">ROUND(I25*$D$17,2)</f>
        <v>#DIV/0!</v>
      </c>
      <c r="K25" s="50"/>
      <c r="L25" s="106">
        <f>'04'!Q43</f>
        <v>0</v>
      </c>
      <c r="M25" s="188" t="e">
        <f t="shared" ref="M25:M33" si="4">ROUND(L25*$D$17,2)</f>
        <v>#DIV/0!</v>
      </c>
      <c r="N25" s="191"/>
      <c r="O25" s="185">
        <f t="shared" si="0"/>
        <v>0</v>
      </c>
      <c r="P25" s="185"/>
      <c r="Q25" s="191"/>
      <c r="R25" s="109"/>
    </row>
    <row r="26" spans="1:19" ht="15.75" thickBot="1">
      <c r="A26" s="276" t="s">
        <v>11</v>
      </c>
      <c r="B26" s="276"/>
      <c r="C26" s="25">
        <f>'05'!K44</f>
        <v>0</v>
      </c>
      <c r="D26" s="103" t="e">
        <f t="shared" si="1"/>
        <v>#DIV/0!</v>
      </c>
      <c r="E26" s="65"/>
      <c r="F26" s="106">
        <f>'05'!M44</f>
        <v>0</v>
      </c>
      <c r="G26" s="188" t="e">
        <f t="shared" si="2"/>
        <v>#DIV/0!</v>
      </c>
      <c r="H26" s="191"/>
      <c r="I26" s="106">
        <f>'05'!O44</f>
        <v>0</v>
      </c>
      <c r="J26" s="183" t="e">
        <f t="shared" si="3"/>
        <v>#DIV/0!</v>
      </c>
      <c r="K26" s="50"/>
      <c r="L26" s="106">
        <f>'05'!Q44</f>
        <v>0</v>
      </c>
      <c r="M26" s="188" t="e">
        <f t="shared" si="4"/>
        <v>#DIV/0!</v>
      </c>
      <c r="N26" s="191"/>
      <c r="O26" s="185">
        <f t="shared" si="0"/>
        <v>0</v>
      </c>
      <c r="P26" s="185"/>
      <c r="Q26" s="191"/>
      <c r="R26" s="109"/>
    </row>
    <row r="27" spans="1:19" ht="15.75" thickBot="1">
      <c r="A27" s="276" t="s">
        <v>12</v>
      </c>
      <c r="B27" s="276"/>
      <c r="C27" s="25">
        <f>'06'!K43</f>
        <v>0</v>
      </c>
      <c r="D27" s="103" t="e">
        <f t="shared" si="1"/>
        <v>#DIV/0!</v>
      </c>
      <c r="E27" s="65"/>
      <c r="F27" s="106">
        <f>'06'!M43</f>
        <v>0</v>
      </c>
      <c r="G27" s="188" t="e">
        <f t="shared" si="2"/>
        <v>#DIV/0!</v>
      </c>
      <c r="H27" s="191"/>
      <c r="I27" s="106">
        <f>'06'!O43</f>
        <v>0</v>
      </c>
      <c r="J27" s="183" t="e">
        <f t="shared" si="3"/>
        <v>#DIV/0!</v>
      </c>
      <c r="K27" s="50"/>
      <c r="L27" s="106">
        <f>'06'!Q43</f>
        <v>0</v>
      </c>
      <c r="M27" s="188" t="e">
        <f t="shared" si="4"/>
        <v>#DIV/0!</v>
      </c>
      <c r="N27" s="191"/>
      <c r="O27" s="185">
        <f t="shared" si="0"/>
        <v>0</v>
      </c>
      <c r="P27" s="185"/>
      <c r="Q27" s="191"/>
      <c r="R27" s="109"/>
    </row>
    <row r="28" spans="1:19" ht="15.75" thickBot="1">
      <c r="A28" s="276" t="s">
        <v>13</v>
      </c>
      <c r="B28" s="276"/>
      <c r="C28" s="25">
        <f>'07'!K44</f>
        <v>0</v>
      </c>
      <c r="D28" s="103" t="e">
        <f t="shared" si="1"/>
        <v>#DIV/0!</v>
      </c>
      <c r="E28" s="65"/>
      <c r="F28" s="106">
        <f>'07'!M44</f>
        <v>0</v>
      </c>
      <c r="G28" s="188" t="e">
        <f t="shared" si="2"/>
        <v>#DIV/0!</v>
      </c>
      <c r="H28" s="191"/>
      <c r="I28" s="106">
        <f>'07'!O44</f>
        <v>0</v>
      </c>
      <c r="J28" s="183" t="e">
        <f t="shared" si="3"/>
        <v>#DIV/0!</v>
      </c>
      <c r="K28" s="50"/>
      <c r="L28" s="106">
        <f>'07'!Q44</f>
        <v>0</v>
      </c>
      <c r="M28" s="188" t="e">
        <f t="shared" si="4"/>
        <v>#DIV/0!</v>
      </c>
      <c r="N28" s="191"/>
      <c r="O28" s="185">
        <f t="shared" si="0"/>
        <v>0</v>
      </c>
      <c r="P28" s="185"/>
      <c r="Q28" s="191"/>
      <c r="R28" s="109"/>
    </row>
    <row r="29" spans="1:19" ht="15.75" thickBot="1">
      <c r="A29" s="276" t="s">
        <v>14</v>
      </c>
      <c r="B29" s="276"/>
      <c r="C29" s="25">
        <f>'08'!K44</f>
        <v>0</v>
      </c>
      <c r="D29" s="103" t="e">
        <f t="shared" si="1"/>
        <v>#DIV/0!</v>
      </c>
      <c r="E29" s="65"/>
      <c r="F29" s="106">
        <f>'08'!M44</f>
        <v>0</v>
      </c>
      <c r="G29" s="188" t="e">
        <f t="shared" si="2"/>
        <v>#DIV/0!</v>
      </c>
      <c r="H29" s="191"/>
      <c r="I29" s="106">
        <f>'08'!O44</f>
        <v>0</v>
      </c>
      <c r="J29" s="183" t="e">
        <f t="shared" si="3"/>
        <v>#DIV/0!</v>
      </c>
      <c r="K29" s="50"/>
      <c r="L29" s="106">
        <f>'08'!Q44</f>
        <v>0</v>
      </c>
      <c r="M29" s="188" t="e">
        <f t="shared" si="4"/>
        <v>#DIV/0!</v>
      </c>
      <c r="N29" s="191"/>
      <c r="O29" s="185">
        <f t="shared" si="0"/>
        <v>0</v>
      </c>
      <c r="P29" s="185"/>
      <c r="Q29" s="191"/>
      <c r="R29" s="109"/>
    </row>
    <row r="30" spans="1:19" ht="15.75" thickBot="1">
      <c r="A30" s="276" t="s">
        <v>15</v>
      </c>
      <c r="B30" s="276"/>
      <c r="C30" s="25">
        <f>'09'!K43</f>
        <v>0</v>
      </c>
      <c r="D30" s="103" t="e">
        <f t="shared" si="1"/>
        <v>#DIV/0!</v>
      </c>
      <c r="E30" s="65"/>
      <c r="F30" s="106">
        <f>'09'!M43</f>
        <v>0</v>
      </c>
      <c r="G30" s="188" t="e">
        <f t="shared" si="2"/>
        <v>#DIV/0!</v>
      </c>
      <c r="H30" s="191"/>
      <c r="I30" s="106">
        <f>'09'!O43</f>
        <v>0</v>
      </c>
      <c r="J30" s="183" t="e">
        <f t="shared" si="3"/>
        <v>#DIV/0!</v>
      </c>
      <c r="K30" s="50"/>
      <c r="L30" s="106">
        <f>'09'!Q43</f>
        <v>0</v>
      </c>
      <c r="M30" s="188" t="e">
        <f t="shared" si="4"/>
        <v>#DIV/0!</v>
      </c>
      <c r="N30" s="191"/>
      <c r="O30" s="185">
        <f t="shared" si="0"/>
        <v>0</v>
      </c>
      <c r="P30" s="185"/>
      <c r="Q30" s="191"/>
      <c r="R30" s="109"/>
    </row>
    <row r="31" spans="1:19" ht="15.75" thickBot="1">
      <c r="A31" s="276" t="s">
        <v>16</v>
      </c>
      <c r="B31" s="276"/>
      <c r="C31" s="25">
        <f>'10'!K44</f>
        <v>0</v>
      </c>
      <c r="D31" s="103" t="e">
        <f t="shared" si="1"/>
        <v>#DIV/0!</v>
      </c>
      <c r="E31" s="65"/>
      <c r="F31" s="106">
        <f>'10'!M44</f>
        <v>0</v>
      </c>
      <c r="G31" s="188" t="e">
        <f t="shared" si="2"/>
        <v>#DIV/0!</v>
      </c>
      <c r="H31" s="191"/>
      <c r="I31" s="106">
        <f>'10'!O44</f>
        <v>0</v>
      </c>
      <c r="J31" s="183" t="e">
        <f t="shared" si="3"/>
        <v>#DIV/0!</v>
      </c>
      <c r="K31" s="50"/>
      <c r="L31" s="106">
        <f>'10'!Q44</f>
        <v>0</v>
      </c>
      <c r="M31" s="188" t="e">
        <f t="shared" si="4"/>
        <v>#DIV/0!</v>
      </c>
      <c r="N31" s="191"/>
      <c r="O31" s="185">
        <f t="shared" si="0"/>
        <v>0</v>
      </c>
      <c r="P31" s="185"/>
      <c r="Q31" s="191"/>
      <c r="R31" s="109"/>
    </row>
    <row r="32" spans="1:19" ht="15.75" thickBot="1">
      <c r="A32" s="276" t="s">
        <v>17</v>
      </c>
      <c r="B32" s="276"/>
      <c r="C32" s="25">
        <f>'11'!K43</f>
        <v>0</v>
      </c>
      <c r="D32" s="103" t="e">
        <f t="shared" si="1"/>
        <v>#DIV/0!</v>
      </c>
      <c r="E32" s="65"/>
      <c r="F32" s="106">
        <f>'11'!M43</f>
        <v>0</v>
      </c>
      <c r="G32" s="188" t="e">
        <f t="shared" si="2"/>
        <v>#DIV/0!</v>
      </c>
      <c r="H32" s="191"/>
      <c r="I32" s="106">
        <f>'11'!O43</f>
        <v>0</v>
      </c>
      <c r="J32" s="183" t="e">
        <f t="shared" si="3"/>
        <v>#DIV/0!</v>
      </c>
      <c r="K32" s="50"/>
      <c r="L32" s="106">
        <f>'11'!Q43</f>
        <v>0</v>
      </c>
      <c r="M32" s="188" t="e">
        <f t="shared" si="4"/>
        <v>#DIV/0!</v>
      </c>
      <c r="N32" s="191"/>
      <c r="O32" s="185">
        <f t="shared" si="0"/>
        <v>0</v>
      </c>
      <c r="P32" s="185"/>
      <c r="Q32" s="191"/>
      <c r="R32" s="109"/>
    </row>
    <row r="33" spans="1:23" ht="15.75" thickBot="1">
      <c r="A33" s="278" t="s">
        <v>18</v>
      </c>
      <c r="B33" s="278"/>
      <c r="C33" s="48">
        <f>'12'!K44</f>
        <v>0</v>
      </c>
      <c r="D33" s="104" t="e">
        <f>ROUND(C33*$D$17,2)</f>
        <v>#DIV/0!</v>
      </c>
      <c r="E33" s="194"/>
      <c r="F33" s="107">
        <f>'12'!M44</f>
        <v>0</v>
      </c>
      <c r="G33" s="188" t="e">
        <f t="shared" si="2"/>
        <v>#DIV/0!</v>
      </c>
      <c r="H33" s="192"/>
      <c r="I33" s="107">
        <f>'12'!O44</f>
        <v>0</v>
      </c>
      <c r="J33" s="183" t="e">
        <f t="shared" si="3"/>
        <v>#DIV/0!</v>
      </c>
      <c r="K33" s="112"/>
      <c r="L33" s="107">
        <f>'12'!Q44</f>
        <v>0</v>
      </c>
      <c r="M33" s="188" t="e">
        <f t="shared" si="4"/>
        <v>#DIV/0!</v>
      </c>
      <c r="N33" s="192"/>
      <c r="O33" s="185">
        <f t="shared" si="0"/>
        <v>0</v>
      </c>
      <c r="P33" s="185"/>
      <c r="Q33" s="192"/>
      <c r="R33" s="187"/>
    </row>
    <row r="34" spans="1:23" s="71" customFormat="1" ht="19.5" customHeight="1" thickTop="1" thickBot="1">
      <c r="A34" s="277" t="s">
        <v>55</v>
      </c>
      <c r="B34" s="277"/>
      <c r="C34" s="47">
        <f>SUM(C22:C33)</f>
        <v>0</v>
      </c>
      <c r="D34" s="105" t="e">
        <f>SUM(D22:D33)</f>
        <v>#DIV/0!</v>
      </c>
      <c r="E34" s="65"/>
      <c r="F34" s="108">
        <f>SUM(F22:F33)</f>
        <v>0</v>
      </c>
      <c r="G34" s="189" t="e">
        <f>SUM(G22:G33)</f>
        <v>#DIV/0!</v>
      </c>
      <c r="H34" s="192"/>
      <c r="I34" s="201">
        <f>SUM(I22:I33)</f>
        <v>0</v>
      </c>
      <c r="J34" s="202" t="e">
        <f>SUM(J22:J33)</f>
        <v>#DIV/0!</v>
      </c>
      <c r="K34" s="50"/>
      <c r="L34" s="108">
        <f>SUM(L22:L33)</f>
        <v>0</v>
      </c>
      <c r="M34" s="189" t="e">
        <f>SUM(M22:M33)</f>
        <v>#DIV/0!</v>
      </c>
      <c r="N34" s="191"/>
      <c r="O34" s="186">
        <f>SUM(O22:O33)</f>
        <v>0</v>
      </c>
      <c r="P34" s="186"/>
      <c r="Q34" s="191"/>
      <c r="R34" s="110"/>
      <c r="S34" s="70"/>
    </row>
    <row r="35" spans="1:23" ht="15.75" thickBot="1">
      <c r="E35" s="65"/>
      <c r="L35" s="65"/>
      <c r="N35" s="193"/>
      <c r="O35" s="194"/>
      <c r="Q35" s="193"/>
    </row>
    <row r="36" spans="1:23" ht="16.5" customHeight="1" thickTop="1" thickBot="1">
      <c r="A36" s="271" t="str">
        <f>D2</f>
        <v>Project</v>
      </c>
      <c r="B36" s="256"/>
      <c r="C36" s="256"/>
      <c r="L36" s="33"/>
      <c r="S36" s="46"/>
    </row>
    <row r="37" spans="1:23" ht="21" customHeight="1" thickTop="1" thickBot="1">
      <c r="A37" s="261" t="s">
        <v>27</v>
      </c>
      <c r="B37" s="262"/>
      <c r="C37" s="265" t="s">
        <v>32</v>
      </c>
      <c r="L37" s="33"/>
      <c r="S37" s="33"/>
    </row>
    <row r="38" spans="1:23" ht="21" customHeight="1" thickBot="1">
      <c r="A38" s="263"/>
      <c r="B38" s="264"/>
      <c r="C38" s="266"/>
      <c r="L38" s="33"/>
    </row>
    <row r="39" spans="1:23" ht="15.75" thickBot="1">
      <c r="A39" s="85"/>
      <c r="B39" s="145"/>
      <c r="C39" s="143"/>
      <c r="L39" s="33"/>
      <c r="R39" s="72"/>
      <c r="S39" s="72"/>
      <c r="T39" s="72"/>
      <c r="U39" s="72"/>
      <c r="W39" s="72"/>
    </row>
    <row r="40" spans="1:23" ht="15.75" thickBot="1">
      <c r="A40" s="85"/>
      <c r="B40" s="145"/>
      <c r="C40" s="144"/>
      <c r="L40" s="33"/>
      <c r="W40" s="72"/>
    </row>
    <row r="41" spans="1:23" ht="15.75" thickBot="1">
      <c r="A41" s="85"/>
      <c r="B41" s="145"/>
      <c r="C41" s="147"/>
      <c r="L41" s="33"/>
    </row>
    <row r="42" spans="1:23" s="73" customFormat="1" ht="19.5" customHeight="1">
      <c r="A42" s="267" t="s">
        <v>55</v>
      </c>
      <c r="B42" s="268"/>
      <c r="C42" s="146">
        <f>SUM(C39:C41)</f>
        <v>0</v>
      </c>
      <c r="F42" s="26"/>
      <c r="G42" s="26"/>
      <c r="H42" s="26"/>
      <c r="I42" s="26"/>
      <c r="K42" s="26"/>
      <c r="L42" s="33"/>
      <c r="M42" s="26"/>
      <c r="N42" s="26"/>
      <c r="Q42" s="26"/>
    </row>
    <row r="43" spans="1:23" ht="19.5" customHeight="1">
      <c r="B43" s="50"/>
    </row>
    <row r="44" spans="1:23" ht="16.5" customHeight="1" thickBot="1">
      <c r="A44" s="271" t="str">
        <f>D3</f>
        <v xml:space="preserve">Project </v>
      </c>
      <c r="B44" s="256"/>
      <c r="C44" s="256"/>
    </row>
    <row r="45" spans="1:23" ht="16.5" customHeight="1" thickTop="1" thickBot="1">
      <c r="A45" s="261" t="s">
        <v>27</v>
      </c>
      <c r="B45" s="274"/>
      <c r="C45" s="265" t="s">
        <v>32</v>
      </c>
    </row>
    <row r="46" spans="1:23" ht="15.75" thickBot="1">
      <c r="A46" s="263"/>
      <c r="B46" s="275"/>
      <c r="C46" s="266"/>
    </row>
    <row r="47" spans="1:23" ht="15.75" thickBot="1">
      <c r="A47" s="85"/>
      <c r="B47" s="145"/>
      <c r="C47" s="147"/>
    </row>
    <row r="48" spans="1:23" ht="15.75" thickBot="1">
      <c r="A48" s="85"/>
      <c r="B48" s="145"/>
      <c r="C48" s="144"/>
    </row>
    <row r="49" spans="1:3" ht="15.75" thickBot="1">
      <c r="A49" s="85"/>
      <c r="B49" s="145"/>
      <c r="C49" s="147"/>
    </row>
    <row r="50" spans="1:3">
      <c r="A50" s="267" t="s">
        <v>55</v>
      </c>
      <c r="B50" s="268"/>
      <c r="C50" s="146">
        <f>SUM(C47:C49)</f>
        <v>0</v>
      </c>
    </row>
    <row r="52" spans="1:3" ht="15.75" thickBot="1">
      <c r="A52" s="271" t="str">
        <f>D4</f>
        <v xml:space="preserve">Project </v>
      </c>
      <c r="B52" s="256"/>
      <c r="C52" s="256"/>
    </row>
    <row r="53" spans="1:3" ht="16.5" thickTop="1" thickBot="1">
      <c r="A53" s="261" t="s">
        <v>27</v>
      </c>
      <c r="B53" s="262"/>
      <c r="C53" s="265" t="s">
        <v>32</v>
      </c>
    </row>
    <row r="54" spans="1:3" ht="15.75" thickBot="1">
      <c r="A54" s="263"/>
      <c r="B54" s="264"/>
      <c r="C54" s="266"/>
    </row>
    <row r="55" spans="1:3" ht="15.75" thickBot="1">
      <c r="A55" s="85"/>
      <c r="B55" s="145"/>
      <c r="C55" s="143"/>
    </row>
    <row r="56" spans="1:3" ht="15.75" thickBot="1">
      <c r="A56" s="85"/>
      <c r="B56" s="145"/>
      <c r="C56" s="144"/>
    </row>
    <row r="57" spans="1:3" ht="15.75" thickBot="1">
      <c r="A57" s="85"/>
      <c r="B57" s="145"/>
      <c r="C57" s="147"/>
    </row>
    <row r="58" spans="1:3">
      <c r="A58" s="267" t="s">
        <v>55</v>
      </c>
      <c r="B58" s="268"/>
      <c r="C58" s="146">
        <f>SUM(C55:C57)</f>
        <v>0</v>
      </c>
    </row>
    <row r="60" spans="1:3" ht="15.75" thickBot="1">
      <c r="A60" s="271" t="str">
        <f>D5</f>
        <v xml:space="preserve">Project </v>
      </c>
      <c r="B60" s="256"/>
      <c r="C60" s="256"/>
    </row>
    <row r="61" spans="1:3" ht="16.5" thickTop="1" thickBot="1">
      <c r="A61" s="261" t="s">
        <v>27</v>
      </c>
      <c r="B61" s="262"/>
      <c r="C61" s="265" t="s">
        <v>32</v>
      </c>
    </row>
    <row r="62" spans="1:3" ht="15.75" thickBot="1">
      <c r="A62" s="263"/>
      <c r="B62" s="264"/>
      <c r="C62" s="266"/>
    </row>
    <row r="63" spans="1:3" ht="15.75" thickBot="1">
      <c r="A63" s="85"/>
      <c r="B63" s="145"/>
      <c r="C63" s="143"/>
    </row>
    <row r="64" spans="1:3" ht="15.75" thickBot="1">
      <c r="A64" s="85"/>
      <c r="B64" s="145"/>
      <c r="C64" s="144"/>
    </row>
    <row r="65" spans="1:3" ht="15.75" thickBot="1">
      <c r="A65" s="85"/>
      <c r="B65" s="145"/>
      <c r="C65" s="147"/>
    </row>
    <row r="66" spans="1:3">
      <c r="A66" s="267" t="s">
        <v>55</v>
      </c>
      <c r="B66" s="268"/>
      <c r="C66" s="146">
        <f>SUM(C63:C65)</f>
        <v>0</v>
      </c>
    </row>
  </sheetData>
  <mergeCells count="63">
    <mergeCell ref="R20:R21"/>
    <mergeCell ref="F20:G20"/>
    <mergeCell ref="A2:B2"/>
    <mergeCell ref="A6:B6"/>
    <mergeCell ref="A7:B7"/>
    <mergeCell ref="A20:B21"/>
    <mergeCell ref="A3:B3"/>
    <mergeCell ref="A8:B8"/>
    <mergeCell ref="D2:G2"/>
    <mergeCell ref="D3:G3"/>
    <mergeCell ref="C6:G6"/>
    <mergeCell ref="O20:O21"/>
    <mergeCell ref="I8:J8"/>
    <mergeCell ref="I9:J9"/>
    <mergeCell ref="P20:P21"/>
    <mergeCell ref="C20:D20"/>
    <mergeCell ref="A31:B31"/>
    <mergeCell ref="A29:B29"/>
    <mergeCell ref="A30:B30"/>
    <mergeCell ref="A24:B24"/>
    <mergeCell ref="A25:B25"/>
    <mergeCell ref="A26:B26"/>
    <mergeCell ref="A27:B27"/>
    <mergeCell ref="A28:B28"/>
    <mergeCell ref="A32:B32"/>
    <mergeCell ref="A34:B34"/>
    <mergeCell ref="A33:B33"/>
    <mergeCell ref="C45:C46"/>
    <mergeCell ref="A36:C36"/>
    <mergeCell ref="A44:C44"/>
    <mergeCell ref="C37:C38"/>
    <mergeCell ref="A61:B62"/>
    <mergeCell ref="C61:C62"/>
    <mergeCell ref="A66:B66"/>
    <mergeCell ref="I20:J20"/>
    <mergeCell ref="L20:M20"/>
    <mergeCell ref="A52:C52"/>
    <mergeCell ref="A53:B54"/>
    <mergeCell ref="C53:C54"/>
    <mergeCell ref="A58:B58"/>
    <mergeCell ref="A60:C60"/>
    <mergeCell ref="A22:B22"/>
    <mergeCell ref="A23:B23"/>
    <mergeCell ref="A50:B50"/>
    <mergeCell ref="A45:B46"/>
    <mergeCell ref="A42:B42"/>
    <mergeCell ref="A37:B38"/>
    <mergeCell ref="I2:L2"/>
    <mergeCell ref="I3:L3"/>
    <mergeCell ref="I4:L4"/>
    <mergeCell ref="I5:L5"/>
    <mergeCell ref="A19:R19"/>
    <mergeCell ref="O6:P6"/>
    <mergeCell ref="O7:P7"/>
    <mergeCell ref="P13:R13"/>
    <mergeCell ref="O8:P8"/>
    <mergeCell ref="O9:P9"/>
    <mergeCell ref="A4:B4"/>
    <mergeCell ref="A5:B5"/>
    <mergeCell ref="D4:G4"/>
    <mergeCell ref="D5:G5"/>
    <mergeCell ref="C7:G7"/>
    <mergeCell ref="C8:G8"/>
  </mergeCells>
  <conditionalFormatting sqref="D14:D15">
    <cfRule type="containsBlanks" dxfId="5" priority="13">
      <formula>LEN(TRIM(D14))=0</formula>
    </cfRule>
  </conditionalFormatting>
  <conditionalFormatting sqref="R6">
    <cfRule type="containsBlanks" dxfId="4" priority="4">
      <formula>LEN(TRIM(R6))=0</formula>
    </cfRule>
  </conditionalFormatting>
  <conditionalFormatting sqref="P14:P15">
    <cfRule type="containsBlanks" dxfId="3" priority="5">
      <formula>LEN(TRIM(P14))=0</formula>
    </cfRule>
  </conditionalFormatting>
  <conditionalFormatting sqref="R7">
    <cfRule type="containsBlanks" dxfId="2" priority="3">
      <formula>LEN(TRIM(R7))=0</formula>
    </cfRule>
  </conditionalFormatting>
  <conditionalFormatting sqref="R8">
    <cfRule type="containsBlanks" dxfId="1" priority="2">
      <formula>LEN(TRIM(R8))=0</formula>
    </cfRule>
  </conditionalFormatting>
  <conditionalFormatting sqref="R9">
    <cfRule type="containsBlanks" dxfId="0" priority="1">
      <formula>LEN(TRIM(R9))=0</formula>
    </cfRule>
  </conditionalFormatting>
  <dataValidations count="2">
    <dataValidation type="date" allowBlank="1" showInputMessage="1" showErrorMessage="1" sqref="R6:R9">
      <formula1>42370</formula1>
      <formula2>44195</formula2>
    </dataValidation>
    <dataValidation type="list" allowBlank="1" showInputMessage="1" showErrorMessage="1" sqref="A47:B49 A39:B41 A55:B57 A63:B65">
      <formula1>"Januari,Februari,Maart,April,Mei,Juni,Juli,Augustus,September,Okober,November,December"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topLeftCell="A13" zoomScale="85" zoomScaleNormal="85" workbookViewId="0">
      <selection activeCell="Q47" sqref="Q47"/>
    </sheetView>
  </sheetViews>
  <sheetFormatPr defaultColWidth="9.140625" defaultRowHeight="15"/>
  <cols>
    <col min="1" max="2" width="12.7109375" style="26" customWidth="1"/>
    <col min="3" max="10" width="12.7109375" style="27" customWidth="1"/>
    <col min="11" max="11" width="12.85546875" style="26" customWidth="1"/>
    <col min="12" max="12" width="1.42578125" style="26" customWidth="1"/>
    <col min="13" max="13" width="12.85546875" style="26" customWidth="1"/>
    <col min="14" max="14" width="1.42578125" style="26" customWidth="1"/>
    <col min="15" max="15" width="12.85546875" style="26" customWidth="1"/>
    <col min="16" max="16" width="1.42578125" style="26" customWidth="1"/>
    <col min="17" max="17" width="12.85546875" style="26" customWidth="1"/>
    <col min="18" max="18" width="1.42578125" style="26" customWidth="1"/>
    <col min="19" max="19" width="12.8554687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99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L3" s="177"/>
      <c r="M3" s="177"/>
      <c r="N3" s="177"/>
      <c r="O3" s="177"/>
      <c r="P3" s="177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L4" s="177"/>
      <c r="M4" s="177"/>
      <c r="N4" s="177"/>
      <c r="O4" s="177"/>
      <c r="P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221">
        <v>43709</v>
      </c>
      <c r="B12" s="292"/>
      <c r="C12" s="293"/>
      <c r="D12" s="293"/>
      <c r="E12" s="293"/>
      <c r="F12" s="293"/>
      <c r="G12" s="293"/>
      <c r="H12" s="293"/>
      <c r="I12" s="293"/>
      <c r="J12" s="354"/>
      <c r="K12" s="130"/>
      <c r="L12" s="149"/>
      <c r="M12" s="130"/>
      <c r="N12" s="149"/>
      <c r="O12" s="130"/>
      <c r="P12" s="149"/>
      <c r="Q12" s="174"/>
      <c r="R12" s="116"/>
      <c r="S12" s="170">
        <f>K12+M12+O12+Q12</f>
        <v>0</v>
      </c>
      <c r="T12" s="292"/>
      <c r="U12" s="293"/>
      <c r="V12" s="293"/>
      <c r="W12" s="293"/>
      <c r="X12" s="293"/>
      <c r="Y12" s="293"/>
      <c r="Z12" s="293"/>
      <c r="AA12" s="293"/>
      <c r="AB12" s="354"/>
    </row>
    <row r="13" spans="1:28">
      <c r="A13" s="221">
        <f>A12+1</f>
        <v>43710</v>
      </c>
      <c r="B13" s="295"/>
      <c r="C13" s="296"/>
      <c r="D13" s="296"/>
      <c r="E13" s="296"/>
      <c r="F13" s="296"/>
      <c r="G13" s="296"/>
      <c r="H13" s="296"/>
      <c r="I13" s="296"/>
      <c r="J13" s="325"/>
      <c r="K13" s="227"/>
      <c r="L13" s="224"/>
      <c r="M13" s="227"/>
      <c r="N13" s="224"/>
      <c r="O13" s="227"/>
      <c r="P13" s="224"/>
      <c r="Q13" s="242"/>
      <c r="R13" s="243"/>
      <c r="S13" s="241">
        <f t="shared" ref="S13:S41" si="0">K13+M13+O13+Q13</f>
        <v>0</v>
      </c>
      <c r="T13" s="295"/>
      <c r="U13" s="296"/>
      <c r="V13" s="296"/>
      <c r="W13" s="296"/>
      <c r="X13" s="296"/>
      <c r="Y13" s="296"/>
      <c r="Z13" s="296"/>
      <c r="AA13" s="296"/>
      <c r="AB13" s="325"/>
    </row>
    <row r="14" spans="1:28">
      <c r="A14" s="4">
        <f t="shared" ref="A14:A41" si="1">A13+1</f>
        <v>43711</v>
      </c>
      <c r="B14" s="289"/>
      <c r="C14" s="290"/>
      <c r="D14" s="290"/>
      <c r="E14" s="290"/>
      <c r="F14" s="290"/>
      <c r="G14" s="290"/>
      <c r="H14" s="290"/>
      <c r="I14" s="290"/>
      <c r="J14" s="324"/>
      <c r="K14" s="129"/>
      <c r="L14" s="149"/>
      <c r="M14" s="129"/>
      <c r="N14" s="149"/>
      <c r="O14" s="129"/>
      <c r="P14" s="149"/>
      <c r="Q14" s="132"/>
      <c r="R14" s="116"/>
      <c r="S14" s="129">
        <f t="shared" si="0"/>
        <v>0</v>
      </c>
      <c r="T14" s="289"/>
      <c r="U14" s="290"/>
      <c r="V14" s="290"/>
      <c r="W14" s="290"/>
      <c r="X14" s="290"/>
      <c r="Y14" s="290"/>
      <c r="Z14" s="290"/>
      <c r="AA14" s="290"/>
      <c r="AB14" s="324"/>
    </row>
    <row r="15" spans="1:28">
      <c r="A15" s="4">
        <f t="shared" si="1"/>
        <v>43712</v>
      </c>
      <c r="B15" s="289"/>
      <c r="C15" s="290"/>
      <c r="D15" s="290"/>
      <c r="E15" s="290"/>
      <c r="F15" s="290"/>
      <c r="G15" s="290"/>
      <c r="H15" s="290"/>
      <c r="I15" s="290"/>
      <c r="J15" s="324"/>
      <c r="K15" s="129"/>
      <c r="L15" s="149"/>
      <c r="M15" s="129"/>
      <c r="N15" s="149"/>
      <c r="O15" s="129"/>
      <c r="P15" s="149"/>
      <c r="Q15" s="132"/>
      <c r="R15" s="116"/>
      <c r="S15" s="129">
        <f t="shared" si="0"/>
        <v>0</v>
      </c>
      <c r="T15" s="289"/>
      <c r="U15" s="290"/>
      <c r="V15" s="290"/>
      <c r="W15" s="290"/>
      <c r="X15" s="290"/>
      <c r="Y15" s="290"/>
      <c r="Z15" s="290"/>
      <c r="AA15" s="290"/>
      <c r="AB15" s="324"/>
    </row>
    <row r="16" spans="1:28">
      <c r="A16" s="4">
        <f t="shared" si="1"/>
        <v>43713</v>
      </c>
      <c r="B16" s="289"/>
      <c r="C16" s="290"/>
      <c r="D16" s="290"/>
      <c r="E16" s="290"/>
      <c r="F16" s="290"/>
      <c r="G16" s="290"/>
      <c r="H16" s="290"/>
      <c r="I16" s="290"/>
      <c r="J16" s="324"/>
      <c r="K16" s="129"/>
      <c r="L16" s="149"/>
      <c r="M16" s="129"/>
      <c r="N16" s="149"/>
      <c r="O16" s="129"/>
      <c r="P16" s="149"/>
      <c r="Q16" s="132"/>
      <c r="R16" s="116"/>
      <c r="S16" s="129">
        <f t="shared" si="0"/>
        <v>0</v>
      </c>
      <c r="T16" s="289"/>
      <c r="U16" s="290"/>
      <c r="V16" s="290"/>
      <c r="W16" s="290"/>
      <c r="X16" s="290"/>
      <c r="Y16" s="290"/>
      <c r="Z16" s="290"/>
      <c r="AA16" s="290"/>
      <c r="AB16" s="324"/>
    </row>
    <row r="17" spans="1:28">
      <c r="A17" s="4">
        <f>A16+1</f>
        <v>43714</v>
      </c>
      <c r="B17" s="289"/>
      <c r="C17" s="290"/>
      <c r="D17" s="290"/>
      <c r="E17" s="290"/>
      <c r="F17" s="290"/>
      <c r="G17" s="290"/>
      <c r="H17" s="290"/>
      <c r="I17" s="290"/>
      <c r="J17" s="324"/>
      <c r="K17" s="129"/>
      <c r="L17" s="149"/>
      <c r="M17" s="129"/>
      <c r="N17" s="149"/>
      <c r="O17" s="129"/>
      <c r="P17" s="149"/>
      <c r="Q17" s="132"/>
      <c r="R17" s="116"/>
      <c r="S17" s="129">
        <f t="shared" si="0"/>
        <v>0</v>
      </c>
      <c r="T17" s="289"/>
      <c r="U17" s="290"/>
      <c r="V17" s="290"/>
      <c r="W17" s="290"/>
      <c r="X17" s="290"/>
      <c r="Y17" s="290"/>
      <c r="Z17" s="290"/>
      <c r="AA17" s="290"/>
      <c r="AB17" s="324"/>
    </row>
    <row r="18" spans="1:28">
      <c r="A18" s="3">
        <f t="shared" si="1"/>
        <v>43715</v>
      </c>
      <c r="B18" s="292"/>
      <c r="C18" s="293"/>
      <c r="D18" s="293"/>
      <c r="E18" s="293"/>
      <c r="F18" s="293"/>
      <c r="G18" s="293"/>
      <c r="H18" s="293"/>
      <c r="I18" s="293"/>
      <c r="J18" s="294"/>
      <c r="K18" s="158"/>
      <c r="L18" s="160"/>
      <c r="M18" s="158"/>
      <c r="N18" s="160"/>
      <c r="O18" s="158"/>
      <c r="P18" s="160"/>
      <c r="Q18" s="158"/>
      <c r="R18" s="152"/>
      <c r="S18" s="151">
        <f t="shared" si="0"/>
        <v>0</v>
      </c>
      <c r="T18" s="292"/>
      <c r="U18" s="293"/>
      <c r="V18" s="293"/>
      <c r="W18" s="293"/>
      <c r="X18" s="293"/>
      <c r="Y18" s="293"/>
      <c r="Z18" s="293"/>
      <c r="AA18" s="293"/>
      <c r="AB18" s="294"/>
    </row>
    <row r="19" spans="1:28">
      <c r="A19" s="221">
        <f t="shared" si="1"/>
        <v>43716</v>
      </c>
      <c r="B19" s="292"/>
      <c r="C19" s="293"/>
      <c r="D19" s="293"/>
      <c r="E19" s="293"/>
      <c r="F19" s="293"/>
      <c r="G19" s="293"/>
      <c r="H19" s="293"/>
      <c r="I19" s="293"/>
      <c r="J19" s="354"/>
      <c r="K19" s="130"/>
      <c r="L19" s="149"/>
      <c r="M19" s="130"/>
      <c r="N19" s="149"/>
      <c r="O19" s="130"/>
      <c r="P19" s="149"/>
      <c r="Q19" s="174"/>
      <c r="R19" s="116"/>
      <c r="S19" s="170">
        <f t="shared" si="0"/>
        <v>0</v>
      </c>
      <c r="T19" s="292"/>
      <c r="U19" s="293"/>
      <c r="V19" s="293"/>
      <c r="W19" s="293"/>
      <c r="X19" s="293"/>
      <c r="Y19" s="293"/>
      <c r="Z19" s="293"/>
      <c r="AA19" s="293"/>
      <c r="AB19" s="354"/>
    </row>
    <row r="20" spans="1:28">
      <c r="A20" s="221">
        <f t="shared" si="1"/>
        <v>43717</v>
      </c>
      <c r="B20" s="295"/>
      <c r="C20" s="296"/>
      <c r="D20" s="296"/>
      <c r="E20" s="296"/>
      <c r="F20" s="296"/>
      <c r="G20" s="296"/>
      <c r="H20" s="296"/>
      <c r="I20" s="296"/>
      <c r="J20" s="325"/>
      <c r="K20" s="227"/>
      <c r="L20" s="224"/>
      <c r="M20" s="227"/>
      <c r="N20" s="224"/>
      <c r="O20" s="227"/>
      <c r="P20" s="224"/>
      <c r="Q20" s="242"/>
      <c r="R20" s="243"/>
      <c r="S20" s="241">
        <f t="shared" si="0"/>
        <v>0</v>
      </c>
      <c r="T20" s="295"/>
      <c r="U20" s="296"/>
      <c r="V20" s="296"/>
      <c r="W20" s="296"/>
      <c r="X20" s="296"/>
      <c r="Y20" s="296"/>
      <c r="Z20" s="296"/>
      <c r="AA20" s="296"/>
      <c r="AB20" s="325"/>
    </row>
    <row r="21" spans="1:28">
      <c r="A21" s="4">
        <f t="shared" si="1"/>
        <v>43718</v>
      </c>
      <c r="B21" s="289"/>
      <c r="C21" s="290"/>
      <c r="D21" s="290"/>
      <c r="E21" s="290"/>
      <c r="F21" s="290"/>
      <c r="G21" s="290"/>
      <c r="H21" s="290"/>
      <c r="I21" s="290"/>
      <c r="J21" s="324"/>
      <c r="K21" s="129"/>
      <c r="L21" s="149"/>
      <c r="M21" s="129"/>
      <c r="N21" s="149"/>
      <c r="O21" s="129"/>
      <c r="P21" s="149"/>
      <c r="Q21" s="132"/>
      <c r="R21" s="116"/>
      <c r="S21" s="129">
        <f t="shared" si="0"/>
        <v>0</v>
      </c>
      <c r="T21" s="289"/>
      <c r="U21" s="290"/>
      <c r="V21" s="290"/>
      <c r="W21" s="290"/>
      <c r="X21" s="290"/>
      <c r="Y21" s="290"/>
      <c r="Z21" s="290"/>
      <c r="AA21" s="290"/>
      <c r="AB21" s="324"/>
    </row>
    <row r="22" spans="1:28">
      <c r="A22" s="4">
        <f t="shared" si="1"/>
        <v>43719</v>
      </c>
      <c r="B22" s="289"/>
      <c r="C22" s="290"/>
      <c r="D22" s="290"/>
      <c r="E22" s="290"/>
      <c r="F22" s="290"/>
      <c r="G22" s="290"/>
      <c r="H22" s="290"/>
      <c r="I22" s="290"/>
      <c r="J22" s="324"/>
      <c r="K22" s="129"/>
      <c r="L22" s="149"/>
      <c r="M22" s="129"/>
      <c r="N22" s="149"/>
      <c r="O22" s="129"/>
      <c r="P22" s="149"/>
      <c r="Q22" s="132"/>
      <c r="R22" s="116"/>
      <c r="S22" s="129">
        <f t="shared" si="0"/>
        <v>0</v>
      </c>
      <c r="T22" s="289"/>
      <c r="U22" s="290"/>
      <c r="V22" s="290"/>
      <c r="W22" s="290"/>
      <c r="X22" s="290"/>
      <c r="Y22" s="290"/>
      <c r="Z22" s="290"/>
      <c r="AA22" s="290"/>
      <c r="AB22" s="324"/>
    </row>
    <row r="23" spans="1:28">
      <c r="A23" s="4">
        <f t="shared" si="1"/>
        <v>43720</v>
      </c>
      <c r="B23" s="289"/>
      <c r="C23" s="290"/>
      <c r="D23" s="290"/>
      <c r="E23" s="290"/>
      <c r="F23" s="290"/>
      <c r="G23" s="290"/>
      <c r="H23" s="290"/>
      <c r="I23" s="290"/>
      <c r="J23" s="324"/>
      <c r="K23" s="129"/>
      <c r="L23" s="149"/>
      <c r="M23" s="129"/>
      <c r="N23" s="149"/>
      <c r="O23" s="129"/>
      <c r="P23" s="149"/>
      <c r="Q23" s="132"/>
      <c r="R23" s="116"/>
      <c r="S23" s="129">
        <f t="shared" si="0"/>
        <v>0</v>
      </c>
      <c r="T23" s="289"/>
      <c r="U23" s="290"/>
      <c r="V23" s="290"/>
      <c r="W23" s="290"/>
      <c r="X23" s="290"/>
      <c r="Y23" s="290"/>
      <c r="Z23" s="290"/>
      <c r="AA23" s="290"/>
      <c r="AB23" s="324"/>
    </row>
    <row r="24" spans="1:28">
      <c r="A24" s="4">
        <f t="shared" si="1"/>
        <v>43721</v>
      </c>
      <c r="B24" s="289"/>
      <c r="C24" s="290"/>
      <c r="D24" s="290"/>
      <c r="E24" s="290"/>
      <c r="F24" s="290"/>
      <c r="G24" s="290"/>
      <c r="H24" s="290"/>
      <c r="I24" s="290"/>
      <c r="J24" s="324"/>
      <c r="K24" s="129"/>
      <c r="L24" s="149"/>
      <c r="M24" s="129"/>
      <c r="N24" s="149"/>
      <c r="O24" s="129"/>
      <c r="P24" s="149"/>
      <c r="Q24" s="132"/>
      <c r="R24" s="116"/>
      <c r="S24" s="129">
        <f t="shared" si="0"/>
        <v>0</v>
      </c>
      <c r="T24" s="289"/>
      <c r="U24" s="290"/>
      <c r="V24" s="290"/>
      <c r="W24" s="290"/>
      <c r="X24" s="290"/>
      <c r="Y24" s="290"/>
      <c r="Z24" s="290"/>
      <c r="AA24" s="290"/>
      <c r="AB24" s="324"/>
    </row>
    <row r="25" spans="1:28">
      <c r="A25" s="3">
        <f t="shared" si="1"/>
        <v>43722</v>
      </c>
      <c r="B25" s="292"/>
      <c r="C25" s="293"/>
      <c r="D25" s="293"/>
      <c r="E25" s="293"/>
      <c r="F25" s="293"/>
      <c r="G25" s="293"/>
      <c r="H25" s="293"/>
      <c r="I25" s="293"/>
      <c r="J25" s="294"/>
      <c r="K25" s="158"/>
      <c r="L25" s="160"/>
      <c r="M25" s="158"/>
      <c r="N25" s="160"/>
      <c r="O25" s="158"/>
      <c r="P25" s="160"/>
      <c r="Q25" s="158"/>
      <c r="R25" s="152"/>
      <c r="S25" s="151">
        <f t="shared" si="0"/>
        <v>0</v>
      </c>
      <c r="T25" s="292"/>
      <c r="U25" s="293"/>
      <c r="V25" s="293"/>
      <c r="W25" s="293"/>
      <c r="X25" s="293"/>
      <c r="Y25" s="293"/>
      <c r="Z25" s="293"/>
      <c r="AA25" s="293"/>
      <c r="AB25" s="294"/>
    </row>
    <row r="26" spans="1:28">
      <c r="A26" s="3">
        <f t="shared" si="1"/>
        <v>43723</v>
      </c>
      <c r="B26" s="292"/>
      <c r="C26" s="293"/>
      <c r="D26" s="293"/>
      <c r="E26" s="293"/>
      <c r="F26" s="293"/>
      <c r="G26" s="293"/>
      <c r="H26" s="293"/>
      <c r="I26" s="293"/>
      <c r="J26" s="294"/>
      <c r="K26" s="158"/>
      <c r="L26" s="160"/>
      <c r="M26" s="158"/>
      <c r="N26" s="160"/>
      <c r="O26" s="158"/>
      <c r="P26" s="160"/>
      <c r="Q26" s="158"/>
      <c r="R26" s="152"/>
      <c r="S26" s="151">
        <f t="shared" si="0"/>
        <v>0</v>
      </c>
      <c r="T26" s="292"/>
      <c r="U26" s="293"/>
      <c r="V26" s="293"/>
      <c r="W26" s="293"/>
      <c r="X26" s="293"/>
      <c r="Y26" s="293"/>
      <c r="Z26" s="293"/>
      <c r="AA26" s="293"/>
      <c r="AB26" s="294"/>
    </row>
    <row r="27" spans="1:28">
      <c r="A27" s="221">
        <f t="shared" si="1"/>
        <v>43724</v>
      </c>
      <c r="B27" s="295"/>
      <c r="C27" s="296"/>
      <c r="D27" s="296"/>
      <c r="E27" s="296"/>
      <c r="F27" s="296"/>
      <c r="G27" s="296"/>
      <c r="H27" s="296"/>
      <c r="I27" s="296"/>
      <c r="J27" s="325"/>
      <c r="K27" s="227"/>
      <c r="L27" s="224"/>
      <c r="M27" s="227"/>
      <c r="N27" s="224"/>
      <c r="O27" s="227"/>
      <c r="P27" s="224"/>
      <c r="Q27" s="242"/>
      <c r="R27" s="243"/>
      <c r="S27" s="241">
        <f t="shared" si="0"/>
        <v>0</v>
      </c>
      <c r="T27" s="295"/>
      <c r="U27" s="296"/>
      <c r="V27" s="296"/>
      <c r="W27" s="296"/>
      <c r="X27" s="296"/>
      <c r="Y27" s="296"/>
      <c r="Z27" s="296"/>
      <c r="AA27" s="296"/>
      <c r="AB27" s="325"/>
    </row>
    <row r="28" spans="1:28">
      <c r="A28" s="4">
        <f t="shared" si="1"/>
        <v>43725</v>
      </c>
      <c r="B28" s="289"/>
      <c r="C28" s="290"/>
      <c r="D28" s="290"/>
      <c r="E28" s="290"/>
      <c r="F28" s="290"/>
      <c r="G28" s="290"/>
      <c r="H28" s="290"/>
      <c r="I28" s="290"/>
      <c r="J28" s="324"/>
      <c r="K28" s="129"/>
      <c r="L28" s="149"/>
      <c r="M28" s="129"/>
      <c r="N28" s="149"/>
      <c r="O28" s="129"/>
      <c r="P28" s="149"/>
      <c r="Q28" s="132"/>
      <c r="R28" s="116"/>
      <c r="S28" s="129">
        <f t="shared" si="0"/>
        <v>0</v>
      </c>
      <c r="T28" s="289"/>
      <c r="U28" s="290"/>
      <c r="V28" s="290"/>
      <c r="W28" s="290"/>
      <c r="X28" s="290"/>
      <c r="Y28" s="290"/>
      <c r="Z28" s="290"/>
      <c r="AA28" s="290"/>
      <c r="AB28" s="324"/>
    </row>
    <row r="29" spans="1:28">
      <c r="A29" s="4">
        <f t="shared" si="1"/>
        <v>43726</v>
      </c>
      <c r="B29" s="289"/>
      <c r="C29" s="290"/>
      <c r="D29" s="290"/>
      <c r="E29" s="290"/>
      <c r="F29" s="290"/>
      <c r="G29" s="290"/>
      <c r="H29" s="290"/>
      <c r="I29" s="290"/>
      <c r="J29" s="324"/>
      <c r="K29" s="129"/>
      <c r="L29" s="149"/>
      <c r="M29" s="129"/>
      <c r="N29" s="149"/>
      <c r="O29" s="129"/>
      <c r="P29" s="149"/>
      <c r="Q29" s="132"/>
      <c r="R29" s="116"/>
      <c r="S29" s="129">
        <f t="shared" si="0"/>
        <v>0</v>
      </c>
      <c r="T29" s="289"/>
      <c r="U29" s="290"/>
      <c r="V29" s="290"/>
      <c r="W29" s="290"/>
      <c r="X29" s="290"/>
      <c r="Y29" s="290"/>
      <c r="Z29" s="290"/>
      <c r="AA29" s="290"/>
      <c r="AB29" s="324"/>
    </row>
    <row r="30" spans="1:28">
      <c r="A30" s="4">
        <f t="shared" si="1"/>
        <v>43727</v>
      </c>
      <c r="B30" s="289"/>
      <c r="C30" s="290"/>
      <c r="D30" s="290"/>
      <c r="E30" s="290"/>
      <c r="F30" s="290"/>
      <c r="G30" s="290"/>
      <c r="H30" s="290"/>
      <c r="I30" s="290"/>
      <c r="J30" s="324"/>
      <c r="K30" s="129"/>
      <c r="L30" s="149"/>
      <c r="M30" s="129"/>
      <c r="N30" s="149"/>
      <c r="O30" s="129"/>
      <c r="P30" s="149"/>
      <c r="Q30" s="132"/>
      <c r="R30" s="116"/>
      <c r="S30" s="129">
        <f t="shared" si="0"/>
        <v>0</v>
      </c>
      <c r="T30" s="289"/>
      <c r="U30" s="290"/>
      <c r="V30" s="290"/>
      <c r="W30" s="290"/>
      <c r="X30" s="290"/>
      <c r="Y30" s="290"/>
      <c r="Z30" s="290"/>
      <c r="AA30" s="290"/>
      <c r="AB30" s="324"/>
    </row>
    <row r="31" spans="1:28">
      <c r="A31" s="4">
        <f t="shared" si="1"/>
        <v>43728</v>
      </c>
      <c r="B31" s="289"/>
      <c r="C31" s="290"/>
      <c r="D31" s="290"/>
      <c r="E31" s="290"/>
      <c r="F31" s="290"/>
      <c r="G31" s="290"/>
      <c r="H31" s="290"/>
      <c r="I31" s="290"/>
      <c r="J31" s="324"/>
      <c r="K31" s="129"/>
      <c r="L31" s="149"/>
      <c r="M31" s="129"/>
      <c r="N31" s="149"/>
      <c r="O31" s="129"/>
      <c r="P31" s="149"/>
      <c r="Q31" s="132"/>
      <c r="R31" s="116"/>
      <c r="S31" s="129">
        <f t="shared" si="0"/>
        <v>0</v>
      </c>
      <c r="T31" s="289"/>
      <c r="U31" s="290"/>
      <c r="V31" s="290"/>
      <c r="W31" s="290"/>
      <c r="X31" s="290"/>
      <c r="Y31" s="290"/>
      <c r="Z31" s="290"/>
      <c r="AA31" s="290"/>
      <c r="AB31" s="324"/>
    </row>
    <row r="32" spans="1:28">
      <c r="A32" s="3">
        <f t="shared" si="1"/>
        <v>43729</v>
      </c>
      <c r="B32" s="292"/>
      <c r="C32" s="293"/>
      <c r="D32" s="293"/>
      <c r="E32" s="293"/>
      <c r="F32" s="293"/>
      <c r="G32" s="293"/>
      <c r="H32" s="293"/>
      <c r="I32" s="293"/>
      <c r="J32" s="294"/>
      <c r="K32" s="158"/>
      <c r="L32" s="160"/>
      <c r="M32" s="158"/>
      <c r="N32" s="160"/>
      <c r="O32" s="158"/>
      <c r="P32" s="160"/>
      <c r="Q32" s="158"/>
      <c r="R32" s="152"/>
      <c r="S32" s="151">
        <f t="shared" si="0"/>
        <v>0</v>
      </c>
      <c r="T32" s="292"/>
      <c r="U32" s="293"/>
      <c r="V32" s="293"/>
      <c r="W32" s="293"/>
      <c r="X32" s="293"/>
      <c r="Y32" s="293"/>
      <c r="Z32" s="293"/>
      <c r="AA32" s="293"/>
      <c r="AB32" s="294"/>
    </row>
    <row r="33" spans="1:28">
      <c r="A33" s="3">
        <f t="shared" si="1"/>
        <v>43730</v>
      </c>
      <c r="B33" s="292"/>
      <c r="C33" s="293"/>
      <c r="D33" s="293"/>
      <c r="E33" s="293"/>
      <c r="F33" s="293"/>
      <c r="G33" s="293"/>
      <c r="H33" s="293"/>
      <c r="I33" s="293"/>
      <c r="J33" s="294"/>
      <c r="K33" s="158"/>
      <c r="L33" s="160"/>
      <c r="M33" s="158"/>
      <c r="N33" s="160"/>
      <c r="O33" s="158"/>
      <c r="P33" s="160"/>
      <c r="Q33" s="158"/>
      <c r="R33" s="152"/>
      <c r="S33" s="151">
        <f t="shared" si="0"/>
        <v>0</v>
      </c>
      <c r="T33" s="292"/>
      <c r="U33" s="293"/>
      <c r="V33" s="293"/>
      <c r="W33" s="293"/>
      <c r="X33" s="293"/>
      <c r="Y33" s="293"/>
      <c r="Z33" s="293"/>
      <c r="AA33" s="293"/>
      <c r="AB33" s="294"/>
    </row>
    <row r="34" spans="1:28">
      <c r="A34" s="221">
        <f t="shared" si="1"/>
        <v>43731</v>
      </c>
      <c r="B34" s="295"/>
      <c r="C34" s="296"/>
      <c r="D34" s="296"/>
      <c r="E34" s="296"/>
      <c r="F34" s="296"/>
      <c r="G34" s="296"/>
      <c r="H34" s="296"/>
      <c r="I34" s="296"/>
      <c r="J34" s="325"/>
      <c r="K34" s="227"/>
      <c r="L34" s="224"/>
      <c r="M34" s="227"/>
      <c r="N34" s="224"/>
      <c r="O34" s="227"/>
      <c r="P34" s="224"/>
      <c r="Q34" s="242"/>
      <c r="R34" s="243"/>
      <c r="S34" s="241">
        <f t="shared" si="0"/>
        <v>0</v>
      </c>
      <c r="T34" s="295"/>
      <c r="U34" s="296"/>
      <c r="V34" s="296"/>
      <c r="W34" s="296"/>
      <c r="X34" s="296"/>
      <c r="Y34" s="296"/>
      <c r="Z34" s="296"/>
      <c r="AA34" s="296"/>
      <c r="AB34" s="325"/>
    </row>
    <row r="35" spans="1:28">
      <c r="A35" s="4">
        <f t="shared" si="1"/>
        <v>43732</v>
      </c>
      <c r="B35" s="289"/>
      <c r="C35" s="290"/>
      <c r="D35" s="290"/>
      <c r="E35" s="290"/>
      <c r="F35" s="290"/>
      <c r="G35" s="290"/>
      <c r="H35" s="290"/>
      <c r="I35" s="290"/>
      <c r="J35" s="324"/>
      <c r="K35" s="129"/>
      <c r="L35" s="149"/>
      <c r="M35" s="129"/>
      <c r="N35" s="149"/>
      <c r="O35" s="129"/>
      <c r="P35" s="149"/>
      <c r="Q35" s="132"/>
      <c r="R35" s="116"/>
      <c r="S35" s="129">
        <f t="shared" si="0"/>
        <v>0</v>
      </c>
      <c r="T35" s="289"/>
      <c r="U35" s="290"/>
      <c r="V35" s="290"/>
      <c r="W35" s="290"/>
      <c r="X35" s="290"/>
      <c r="Y35" s="290"/>
      <c r="Z35" s="290"/>
      <c r="AA35" s="290"/>
      <c r="AB35" s="324"/>
    </row>
    <row r="36" spans="1:28">
      <c r="A36" s="4">
        <f t="shared" si="1"/>
        <v>43733</v>
      </c>
      <c r="B36" s="289"/>
      <c r="C36" s="290"/>
      <c r="D36" s="290"/>
      <c r="E36" s="290"/>
      <c r="F36" s="290"/>
      <c r="G36" s="290"/>
      <c r="H36" s="290"/>
      <c r="I36" s="290"/>
      <c r="J36" s="324"/>
      <c r="K36" s="129"/>
      <c r="L36" s="149"/>
      <c r="M36" s="129"/>
      <c r="N36" s="149"/>
      <c r="O36" s="129"/>
      <c r="P36" s="149"/>
      <c r="Q36" s="132"/>
      <c r="R36" s="116"/>
      <c r="S36" s="129">
        <f t="shared" si="0"/>
        <v>0</v>
      </c>
      <c r="T36" s="289"/>
      <c r="U36" s="290"/>
      <c r="V36" s="290"/>
      <c r="W36" s="290"/>
      <c r="X36" s="290"/>
      <c r="Y36" s="290"/>
      <c r="Z36" s="290"/>
      <c r="AA36" s="290"/>
      <c r="AB36" s="324"/>
    </row>
    <row r="37" spans="1:28">
      <c r="A37" s="4">
        <f t="shared" si="1"/>
        <v>43734</v>
      </c>
      <c r="B37" s="289"/>
      <c r="C37" s="290"/>
      <c r="D37" s="290"/>
      <c r="E37" s="290"/>
      <c r="F37" s="290"/>
      <c r="G37" s="290"/>
      <c r="H37" s="290"/>
      <c r="I37" s="290"/>
      <c r="J37" s="324"/>
      <c r="K37" s="129"/>
      <c r="L37" s="149"/>
      <c r="M37" s="129"/>
      <c r="N37" s="149"/>
      <c r="O37" s="129"/>
      <c r="P37" s="149"/>
      <c r="Q37" s="132"/>
      <c r="R37" s="116"/>
      <c r="S37" s="129">
        <f t="shared" si="0"/>
        <v>0</v>
      </c>
      <c r="T37" s="289"/>
      <c r="U37" s="290"/>
      <c r="V37" s="290"/>
      <c r="W37" s="290"/>
      <c r="X37" s="290"/>
      <c r="Y37" s="290"/>
      <c r="Z37" s="290"/>
      <c r="AA37" s="290"/>
      <c r="AB37" s="324"/>
    </row>
    <row r="38" spans="1:28">
      <c r="A38" s="4">
        <f t="shared" si="1"/>
        <v>43735</v>
      </c>
      <c r="B38" s="289"/>
      <c r="C38" s="290"/>
      <c r="D38" s="290"/>
      <c r="E38" s="290"/>
      <c r="F38" s="290"/>
      <c r="G38" s="290"/>
      <c r="H38" s="290"/>
      <c r="I38" s="290"/>
      <c r="J38" s="324"/>
      <c r="K38" s="129"/>
      <c r="L38" s="149"/>
      <c r="M38" s="129"/>
      <c r="N38" s="149"/>
      <c r="O38" s="129"/>
      <c r="P38" s="149"/>
      <c r="Q38" s="132"/>
      <c r="R38" s="116"/>
      <c r="S38" s="129">
        <f t="shared" si="0"/>
        <v>0</v>
      </c>
      <c r="T38" s="289"/>
      <c r="U38" s="290"/>
      <c r="V38" s="290"/>
      <c r="W38" s="290"/>
      <c r="X38" s="290"/>
      <c r="Y38" s="290"/>
      <c r="Z38" s="290"/>
      <c r="AA38" s="290"/>
      <c r="AB38" s="324"/>
    </row>
    <row r="39" spans="1:28">
      <c r="A39" s="3">
        <f t="shared" si="1"/>
        <v>43736</v>
      </c>
      <c r="B39" s="292"/>
      <c r="C39" s="293"/>
      <c r="D39" s="293"/>
      <c r="E39" s="293"/>
      <c r="F39" s="293"/>
      <c r="G39" s="293"/>
      <c r="H39" s="293"/>
      <c r="I39" s="293"/>
      <c r="J39" s="294"/>
      <c r="K39" s="158"/>
      <c r="L39" s="160"/>
      <c r="M39" s="158"/>
      <c r="N39" s="160"/>
      <c r="O39" s="158"/>
      <c r="P39" s="160"/>
      <c r="Q39" s="158"/>
      <c r="R39" s="152"/>
      <c r="S39" s="151">
        <f t="shared" si="0"/>
        <v>0</v>
      </c>
      <c r="T39" s="292"/>
      <c r="U39" s="293"/>
      <c r="V39" s="293"/>
      <c r="W39" s="293"/>
      <c r="X39" s="293"/>
      <c r="Y39" s="293"/>
      <c r="Z39" s="293"/>
      <c r="AA39" s="293"/>
      <c r="AB39" s="294"/>
    </row>
    <row r="40" spans="1:28">
      <c r="A40" s="3">
        <f t="shared" si="1"/>
        <v>43737</v>
      </c>
      <c r="B40" s="292"/>
      <c r="C40" s="293"/>
      <c r="D40" s="293"/>
      <c r="E40" s="293"/>
      <c r="F40" s="293"/>
      <c r="G40" s="293"/>
      <c r="H40" s="293"/>
      <c r="I40" s="293"/>
      <c r="J40" s="294"/>
      <c r="K40" s="158"/>
      <c r="L40" s="160"/>
      <c r="M40" s="158"/>
      <c r="N40" s="160"/>
      <c r="O40" s="158"/>
      <c r="P40" s="160"/>
      <c r="Q40" s="158"/>
      <c r="R40" s="152"/>
      <c r="S40" s="151"/>
      <c r="T40" s="292"/>
      <c r="U40" s="293"/>
      <c r="V40" s="293"/>
      <c r="W40" s="293"/>
      <c r="X40" s="293"/>
      <c r="Y40" s="293"/>
      <c r="Z40" s="293"/>
      <c r="AA40" s="293"/>
      <c r="AB40" s="294"/>
    </row>
    <row r="41" spans="1:28">
      <c r="A41" s="221">
        <f t="shared" si="1"/>
        <v>43738</v>
      </c>
      <c r="B41" s="295"/>
      <c r="C41" s="296"/>
      <c r="D41" s="296"/>
      <c r="E41" s="296"/>
      <c r="F41" s="296"/>
      <c r="G41" s="296"/>
      <c r="H41" s="296"/>
      <c r="I41" s="296"/>
      <c r="J41" s="325"/>
      <c r="K41" s="227"/>
      <c r="L41" s="224"/>
      <c r="M41" s="227"/>
      <c r="N41" s="224"/>
      <c r="O41" s="227"/>
      <c r="P41" s="224"/>
      <c r="Q41" s="242"/>
      <c r="R41" s="243"/>
      <c r="S41" s="241">
        <f t="shared" si="0"/>
        <v>0</v>
      </c>
      <c r="T41" s="295"/>
      <c r="U41" s="296"/>
      <c r="V41" s="296"/>
      <c r="W41" s="296"/>
      <c r="X41" s="296"/>
      <c r="Y41" s="296"/>
      <c r="Z41" s="296"/>
      <c r="AA41" s="296"/>
      <c r="AB41" s="325"/>
    </row>
    <row r="42" spans="1:28" ht="5.25" customHeight="1">
      <c r="C42" s="26"/>
      <c r="D42" s="26"/>
      <c r="E42" s="26"/>
      <c r="F42" s="26"/>
      <c r="G42" s="26"/>
      <c r="H42" s="26"/>
      <c r="I42" s="26"/>
      <c r="J42" s="26"/>
    </row>
    <row r="43" spans="1:28" s="28" customFormat="1" ht="20.25" customHeight="1">
      <c r="A43" s="76" t="s">
        <v>31</v>
      </c>
      <c r="B43" s="44"/>
      <c r="C43" s="44"/>
      <c r="D43" s="44"/>
      <c r="E43" s="44"/>
      <c r="F43" s="27"/>
      <c r="G43" s="27"/>
      <c r="I43" s="23"/>
      <c r="J43" s="75" t="s">
        <v>31</v>
      </c>
      <c r="K43" s="122">
        <f>SUM(K12:K41)</f>
        <v>0</v>
      </c>
      <c r="L43" s="119"/>
      <c r="M43" s="122">
        <f>SUM(M12:M41)</f>
        <v>0</v>
      </c>
      <c r="N43" s="119"/>
      <c r="O43" s="122">
        <f>SUM(O12:O41)</f>
        <v>0</v>
      </c>
      <c r="P43" s="119"/>
      <c r="Q43" s="124">
        <f>SUM(Q12:Q41)</f>
        <v>0</v>
      </c>
      <c r="S43" s="122">
        <f>SUM(S12:S41)</f>
        <v>0</v>
      </c>
    </row>
    <row r="44" spans="1:28" s="28" customFormat="1" ht="20.25" customHeight="1">
      <c r="A44" s="77" t="str">
        <f>C6</f>
        <v>Naam</v>
      </c>
      <c r="B44" s="13"/>
      <c r="C44" s="30"/>
      <c r="D44" s="30"/>
      <c r="E44" s="30"/>
      <c r="F44" s="27"/>
      <c r="G44" s="27"/>
      <c r="I44" s="23"/>
      <c r="J44" s="74" t="str">
        <f>C7</f>
        <v>Naam</v>
      </c>
      <c r="K44" s="34"/>
      <c r="M44" s="34"/>
      <c r="O44" s="34"/>
    </row>
    <row r="45" spans="1:28" ht="15.75">
      <c r="A45" s="35"/>
      <c r="B45" s="13"/>
      <c r="C45" s="30"/>
      <c r="D45" s="30"/>
      <c r="E45" s="30"/>
      <c r="F45" s="30"/>
      <c r="G45" s="30"/>
      <c r="H45" s="30"/>
      <c r="J45" s="26"/>
      <c r="Q45" s="100" t="s">
        <v>28</v>
      </c>
      <c r="R45" s="101"/>
      <c r="S45" s="12">
        <f>S43</f>
        <v>0</v>
      </c>
    </row>
    <row r="46" spans="1:28" ht="15.75">
      <c r="A46" s="35"/>
      <c r="B46" s="13"/>
      <c r="C46" s="30"/>
      <c r="D46" s="30"/>
      <c r="E46" s="30"/>
      <c r="F46" s="30"/>
      <c r="G46" s="30"/>
      <c r="H46" s="30"/>
      <c r="J46" s="26"/>
      <c r="Q46" s="100" t="s">
        <v>29</v>
      </c>
      <c r="R46" s="101"/>
      <c r="S46" s="12">
        <f>S6*Q2</f>
        <v>0</v>
      </c>
    </row>
    <row r="47" spans="1:28">
      <c r="A47" s="6"/>
      <c r="B47" s="329"/>
      <c r="C47" s="329"/>
      <c r="D47" s="329"/>
      <c r="E47" s="329"/>
      <c r="F47" s="329"/>
      <c r="G47" s="329"/>
      <c r="H47" s="329"/>
      <c r="I47" s="36"/>
      <c r="J47" s="26"/>
      <c r="Q47" s="100"/>
      <c r="R47" s="101"/>
      <c r="S47" s="17">
        <f>IF(S45&gt;S46,S45-S46,0)</f>
        <v>0</v>
      </c>
    </row>
  </sheetData>
  <mergeCells count="82">
    <mergeCell ref="B12:J12"/>
    <mergeCell ref="D2:G2"/>
    <mergeCell ref="A5:B5"/>
    <mergeCell ref="C6:G6"/>
    <mergeCell ref="D1:G1"/>
    <mergeCell ref="C5:G5"/>
    <mergeCell ref="D3:G3"/>
    <mergeCell ref="D4:G4"/>
    <mergeCell ref="H1:K1"/>
    <mergeCell ref="H2:K2"/>
    <mergeCell ref="H3:K3"/>
    <mergeCell ref="H4:K4"/>
    <mergeCell ref="B13:J13"/>
    <mergeCell ref="B16:J16"/>
    <mergeCell ref="B17:J17"/>
    <mergeCell ref="B14:J14"/>
    <mergeCell ref="B15:J15"/>
    <mergeCell ref="B18:J18"/>
    <mergeCell ref="B19:J19"/>
    <mergeCell ref="B22:J22"/>
    <mergeCell ref="B23:J23"/>
    <mergeCell ref="B20:J20"/>
    <mergeCell ref="B21:J21"/>
    <mergeCell ref="B35:J35"/>
    <mergeCell ref="B24:J24"/>
    <mergeCell ref="B25:J25"/>
    <mergeCell ref="B26:J26"/>
    <mergeCell ref="B29:J29"/>
    <mergeCell ref="B27:J27"/>
    <mergeCell ref="B28:J28"/>
    <mergeCell ref="B30:J30"/>
    <mergeCell ref="B31:J31"/>
    <mergeCell ref="B32:J32"/>
    <mergeCell ref="B33:J33"/>
    <mergeCell ref="B34:J34"/>
    <mergeCell ref="B47:H47"/>
    <mergeCell ref="B36:J36"/>
    <mergeCell ref="B37:J37"/>
    <mergeCell ref="B38:J38"/>
    <mergeCell ref="B39:J39"/>
    <mergeCell ref="B41:J41"/>
    <mergeCell ref="B40:J40"/>
    <mergeCell ref="S10:S11"/>
    <mergeCell ref="P6:R6"/>
    <mergeCell ref="C7:G7"/>
    <mergeCell ref="A10:A11"/>
    <mergeCell ref="Q10:Q11"/>
    <mergeCell ref="O10:O11"/>
    <mergeCell ref="B10:J11"/>
    <mergeCell ref="M10:M11"/>
    <mergeCell ref="K10:K11"/>
    <mergeCell ref="T10:AB11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3:AB33"/>
    <mergeCell ref="T34:AB34"/>
    <mergeCell ref="T35:AB35"/>
    <mergeCell ref="T41:AB41"/>
    <mergeCell ref="T36:AB36"/>
    <mergeCell ref="T37:AB37"/>
    <mergeCell ref="T38:AB38"/>
    <mergeCell ref="T39:AB39"/>
    <mergeCell ref="T40:AB4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showGridLines="0" topLeftCell="A16" zoomScale="85" zoomScaleNormal="85" workbookViewId="0">
      <selection activeCell="Q48" sqref="Q48"/>
    </sheetView>
  </sheetViews>
  <sheetFormatPr defaultColWidth="9.140625" defaultRowHeight="15"/>
  <cols>
    <col min="1" max="2" width="12.7109375" style="26" customWidth="1"/>
    <col min="3" max="10" width="12.7109375" style="27" customWidth="1"/>
    <col min="11" max="11" width="12.85546875" style="26" customWidth="1"/>
    <col min="12" max="12" width="1.42578125" style="26" customWidth="1"/>
    <col min="13" max="13" width="12.85546875" style="26" customWidth="1"/>
    <col min="14" max="14" width="1.42578125" style="26" customWidth="1"/>
    <col min="15" max="15" width="12.85546875" style="26" customWidth="1"/>
    <col min="16" max="16" width="1.42578125" style="26" customWidth="1"/>
    <col min="17" max="17" width="12.85546875" style="26" customWidth="1"/>
    <col min="18" max="18" width="1.42578125" style="26" customWidth="1"/>
    <col min="19" max="19" width="12.8554687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99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M3" s="177"/>
      <c r="O3" s="177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M4" s="177"/>
      <c r="O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4">
        <v>43739</v>
      </c>
      <c r="B12" s="289"/>
      <c r="C12" s="290"/>
      <c r="D12" s="290"/>
      <c r="E12" s="290"/>
      <c r="F12" s="290"/>
      <c r="G12" s="290"/>
      <c r="H12" s="290"/>
      <c r="I12" s="290"/>
      <c r="J12" s="324"/>
      <c r="K12" s="129"/>
      <c r="L12" s="209"/>
      <c r="M12" s="129"/>
      <c r="N12" s="209"/>
      <c r="O12" s="129"/>
      <c r="P12" s="148"/>
      <c r="Q12" s="131"/>
      <c r="R12" s="116"/>
      <c r="S12" s="129">
        <f>K12+M12+O12+Q12</f>
        <v>0</v>
      </c>
      <c r="T12" s="289"/>
      <c r="U12" s="290"/>
      <c r="V12" s="290"/>
      <c r="W12" s="290"/>
      <c r="X12" s="290"/>
      <c r="Y12" s="290"/>
      <c r="Z12" s="290"/>
      <c r="AA12" s="290"/>
      <c r="AB12" s="324"/>
    </row>
    <row r="13" spans="1:28">
      <c r="A13" s="4">
        <f>A12+1</f>
        <v>43740</v>
      </c>
      <c r="B13" s="289"/>
      <c r="C13" s="290"/>
      <c r="D13" s="290"/>
      <c r="E13" s="290"/>
      <c r="F13" s="290"/>
      <c r="G13" s="290"/>
      <c r="H13" s="290"/>
      <c r="I13" s="290"/>
      <c r="J13" s="324"/>
      <c r="K13" s="129"/>
      <c r="L13" s="209"/>
      <c r="M13" s="129"/>
      <c r="N13" s="209"/>
      <c r="O13" s="129"/>
      <c r="P13" s="148"/>
      <c r="Q13" s="131"/>
      <c r="R13" s="116"/>
      <c r="S13" s="129">
        <f t="shared" ref="S13:S42" si="0">K13+M13+O13+Q13</f>
        <v>0</v>
      </c>
      <c r="T13" s="289"/>
      <c r="U13" s="290"/>
      <c r="V13" s="290"/>
      <c r="W13" s="290"/>
      <c r="X13" s="290"/>
      <c r="Y13" s="290"/>
      <c r="Z13" s="290"/>
      <c r="AA13" s="290"/>
      <c r="AB13" s="324"/>
    </row>
    <row r="14" spans="1:28">
      <c r="A14" s="4">
        <f>A13+1</f>
        <v>43741</v>
      </c>
      <c r="B14" s="289"/>
      <c r="C14" s="290"/>
      <c r="D14" s="290"/>
      <c r="E14" s="290"/>
      <c r="F14" s="290"/>
      <c r="G14" s="290"/>
      <c r="H14" s="290"/>
      <c r="I14" s="290"/>
      <c r="J14" s="324"/>
      <c r="K14" s="129"/>
      <c r="L14" s="149"/>
      <c r="M14" s="129"/>
      <c r="N14" s="149"/>
      <c r="O14" s="129"/>
      <c r="P14" s="149"/>
      <c r="Q14" s="132"/>
      <c r="R14" s="116"/>
      <c r="S14" s="129">
        <f t="shared" si="0"/>
        <v>0</v>
      </c>
      <c r="T14" s="289"/>
      <c r="U14" s="290"/>
      <c r="V14" s="290"/>
      <c r="W14" s="290"/>
      <c r="X14" s="290"/>
      <c r="Y14" s="290"/>
      <c r="Z14" s="290"/>
      <c r="AA14" s="290"/>
      <c r="AB14" s="324"/>
    </row>
    <row r="15" spans="1:28">
      <c r="A15" s="4">
        <f t="shared" ref="A15:A42" si="1">A14+1</f>
        <v>43742</v>
      </c>
      <c r="B15" s="289"/>
      <c r="C15" s="290"/>
      <c r="D15" s="290"/>
      <c r="E15" s="290"/>
      <c r="F15" s="290"/>
      <c r="G15" s="290"/>
      <c r="H15" s="290"/>
      <c r="I15" s="290"/>
      <c r="J15" s="324"/>
      <c r="K15" s="129"/>
      <c r="L15" s="149"/>
      <c r="M15" s="129"/>
      <c r="N15" s="149"/>
      <c r="O15" s="129"/>
      <c r="P15" s="149"/>
      <c r="Q15" s="132"/>
      <c r="R15" s="116"/>
      <c r="S15" s="129">
        <f t="shared" si="0"/>
        <v>0</v>
      </c>
      <c r="T15" s="289"/>
      <c r="U15" s="290"/>
      <c r="V15" s="290"/>
      <c r="W15" s="290"/>
      <c r="X15" s="290"/>
      <c r="Y15" s="290"/>
      <c r="Z15" s="290"/>
      <c r="AA15" s="290"/>
      <c r="AB15" s="324"/>
    </row>
    <row r="16" spans="1:28">
      <c r="A16" s="3">
        <f t="shared" si="1"/>
        <v>43743</v>
      </c>
      <c r="B16" s="292"/>
      <c r="C16" s="293"/>
      <c r="D16" s="293"/>
      <c r="E16" s="293"/>
      <c r="F16" s="293"/>
      <c r="G16" s="293"/>
      <c r="H16" s="293"/>
      <c r="I16" s="293"/>
      <c r="J16" s="294"/>
      <c r="K16" s="158"/>
      <c r="L16" s="160"/>
      <c r="M16" s="158"/>
      <c r="N16" s="160"/>
      <c r="O16" s="158"/>
      <c r="P16" s="160"/>
      <c r="Q16" s="158"/>
      <c r="R16" s="152"/>
      <c r="S16" s="151">
        <f t="shared" si="0"/>
        <v>0</v>
      </c>
      <c r="T16" s="292"/>
      <c r="U16" s="293"/>
      <c r="V16" s="293"/>
      <c r="W16" s="293"/>
      <c r="X16" s="293"/>
      <c r="Y16" s="293"/>
      <c r="Z16" s="293"/>
      <c r="AA16" s="293"/>
      <c r="AB16" s="294"/>
    </row>
    <row r="17" spans="1:28">
      <c r="A17" s="3">
        <f t="shared" si="1"/>
        <v>43744</v>
      </c>
      <c r="B17" s="292"/>
      <c r="C17" s="293"/>
      <c r="D17" s="293"/>
      <c r="E17" s="293"/>
      <c r="F17" s="293"/>
      <c r="G17" s="293"/>
      <c r="H17" s="293"/>
      <c r="I17" s="293"/>
      <c r="J17" s="294"/>
      <c r="K17" s="158"/>
      <c r="L17" s="160"/>
      <c r="M17" s="158"/>
      <c r="N17" s="160"/>
      <c r="O17" s="158"/>
      <c r="P17" s="160"/>
      <c r="Q17" s="158"/>
      <c r="R17" s="152"/>
      <c r="S17" s="151">
        <f t="shared" si="0"/>
        <v>0</v>
      </c>
      <c r="T17" s="292"/>
      <c r="U17" s="293"/>
      <c r="V17" s="293"/>
      <c r="W17" s="293"/>
      <c r="X17" s="293"/>
      <c r="Y17" s="293"/>
      <c r="Z17" s="293"/>
      <c r="AA17" s="293"/>
      <c r="AB17" s="294"/>
    </row>
    <row r="18" spans="1:28">
      <c r="A18" s="221">
        <f t="shared" si="1"/>
        <v>43745</v>
      </c>
      <c r="B18" s="295"/>
      <c r="C18" s="296"/>
      <c r="D18" s="296"/>
      <c r="E18" s="296"/>
      <c r="F18" s="296"/>
      <c r="G18" s="296"/>
      <c r="H18" s="296"/>
      <c r="I18" s="296"/>
      <c r="J18" s="325"/>
      <c r="K18" s="227"/>
      <c r="L18" s="224"/>
      <c r="M18" s="227"/>
      <c r="N18" s="224"/>
      <c r="O18" s="227"/>
      <c r="P18" s="224"/>
      <c r="Q18" s="242"/>
      <c r="R18" s="243"/>
      <c r="S18" s="241">
        <f t="shared" si="0"/>
        <v>0</v>
      </c>
      <c r="T18" s="295"/>
      <c r="U18" s="296"/>
      <c r="V18" s="296"/>
      <c r="W18" s="296"/>
      <c r="X18" s="296"/>
      <c r="Y18" s="296"/>
      <c r="Z18" s="296"/>
      <c r="AA18" s="296"/>
      <c r="AB18" s="325"/>
    </row>
    <row r="19" spans="1:28">
      <c r="A19" s="4">
        <f t="shared" si="1"/>
        <v>43746</v>
      </c>
      <c r="B19" s="289"/>
      <c r="C19" s="290"/>
      <c r="D19" s="290"/>
      <c r="E19" s="290"/>
      <c r="F19" s="290"/>
      <c r="G19" s="290"/>
      <c r="H19" s="290"/>
      <c r="I19" s="290"/>
      <c r="J19" s="324"/>
      <c r="K19" s="129"/>
      <c r="L19" s="149"/>
      <c r="M19" s="129"/>
      <c r="N19" s="149"/>
      <c r="O19" s="129"/>
      <c r="P19" s="149"/>
      <c r="Q19" s="132"/>
      <c r="R19" s="116"/>
      <c r="S19" s="129">
        <f t="shared" si="0"/>
        <v>0</v>
      </c>
      <c r="T19" s="289"/>
      <c r="U19" s="290"/>
      <c r="V19" s="290"/>
      <c r="W19" s="290"/>
      <c r="X19" s="290"/>
      <c r="Y19" s="290"/>
      <c r="Z19" s="290"/>
      <c r="AA19" s="290"/>
      <c r="AB19" s="324"/>
    </row>
    <row r="20" spans="1:28">
      <c r="A20" s="4">
        <f t="shared" si="1"/>
        <v>43747</v>
      </c>
      <c r="B20" s="289"/>
      <c r="C20" s="290"/>
      <c r="D20" s="290"/>
      <c r="E20" s="290"/>
      <c r="F20" s="290"/>
      <c r="G20" s="290"/>
      <c r="H20" s="290"/>
      <c r="I20" s="290"/>
      <c r="J20" s="324"/>
      <c r="K20" s="129"/>
      <c r="L20" s="149"/>
      <c r="M20" s="129"/>
      <c r="N20" s="149"/>
      <c r="O20" s="129"/>
      <c r="P20" s="149"/>
      <c r="Q20" s="132"/>
      <c r="R20" s="116"/>
      <c r="S20" s="129">
        <f t="shared" si="0"/>
        <v>0</v>
      </c>
      <c r="T20" s="289"/>
      <c r="U20" s="290"/>
      <c r="V20" s="290"/>
      <c r="W20" s="290"/>
      <c r="X20" s="290"/>
      <c r="Y20" s="290"/>
      <c r="Z20" s="290"/>
      <c r="AA20" s="290"/>
      <c r="AB20" s="324"/>
    </row>
    <row r="21" spans="1:28">
      <c r="A21" s="4">
        <f t="shared" si="1"/>
        <v>43748</v>
      </c>
      <c r="B21" s="289"/>
      <c r="C21" s="290"/>
      <c r="D21" s="290"/>
      <c r="E21" s="290"/>
      <c r="F21" s="290"/>
      <c r="G21" s="290"/>
      <c r="H21" s="290"/>
      <c r="I21" s="290"/>
      <c r="J21" s="324"/>
      <c r="K21" s="129"/>
      <c r="L21" s="149"/>
      <c r="M21" s="129"/>
      <c r="N21" s="149"/>
      <c r="O21" s="129"/>
      <c r="P21" s="149"/>
      <c r="Q21" s="132"/>
      <c r="R21" s="116"/>
      <c r="S21" s="129">
        <f t="shared" si="0"/>
        <v>0</v>
      </c>
      <c r="T21" s="289"/>
      <c r="U21" s="290"/>
      <c r="V21" s="290"/>
      <c r="W21" s="290"/>
      <c r="X21" s="290"/>
      <c r="Y21" s="290"/>
      <c r="Z21" s="290"/>
      <c r="AA21" s="290"/>
      <c r="AB21" s="324"/>
    </row>
    <row r="22" spans="1:28">
      <c r="A22" s="4">
        <f t="shared" si="1"/>
        <v>43749</v>
      </c>
      <c r="B22" s="289"/>
      <c r="C22" s="290"/>
      <c r="D22" s="290"/>
      <c r="E22" s="290"/>
      <c r="F22" s="290"/>
      <c r="G22" s="290"/>
      <c r="H22" s="290"/>
      <c r="I22" s="290"/>
      <c r="J22" s="324"/>
      <c r="K22" s="129"/>
      <c r="L22" s="149"/>
      <c r="M22" s="129"/>
      <c r="N22" s="149"/>
      <c r="O22" s="129"/>
      <c r="P22" s="149"/>
      <c r="Q22" s="132"/>
      <c r="R22" s="116"/>
      <c r="S22" s="129">
        <f t="shared" si="0"/>
        <v>0</v>
      </c>
      <c r="T22" s="289"/>
      <c r="U22" s="290"/>
      <c r="V22" s="290"/>
      <c r="W22" s="290"/>
      <c r="X22" s="290"/>
      <c r="Y22" s="290"/>
      <c r="Z22" s="290"/>
      <c r="AA22" s="290"/>
      <c r="AB22" s="324"/>
    </row>
    <row r="23" spans="1:28">
      <c r="A23" s="3">
        <f t="shared" si="1"/>
        <v>43750</v>
      </c>
      <c r="B23" s="292"/>
      <c r="C23" s="293"/>
      <c r="D23" s="293"/>
      <c r="E23" s="293"/>
      <c r="F23" s="293"/>
      <c r="G23" s="293"/>
      <c r="H23" s="293"/>
      <c r="I23" s="293"/>
      <c r="J23" s="294"/>
      <c r="K23" s="158"/>
      <c r="L23" s="160"/>
      <c r="M23" s="158"/>
      <c r="N23" s="160"/>
      <c r="O23" s="158"/>
      <c r="P23" s="160"/>
      <c r="Q23" s="158"/>
      <c r="R23" s="152"/>
      <c r="S23" s="151">
        <f t="shared" si="0"/>
        <v>0</v>
      </c>
      <c r="T23" s="292"/>
      <c r="U23" s="293"/>
      <c r="V23" s="293"/>
      <c r="W23" s="293"/>
      <c r="X23" s="293"/>
      <c r="Y23" s="293"/>
      <c r="Z23" s="293"/>
      <c r="AA23" s="293"/>
      <c r="AB23" s="294"/>
    </row>
    <row r="24" spans="1:28">
      <c r="A24" s="3">
        <f t="shared" si="1"/>
        <v>43751</v>
      </c>
      <c r="B24" s="292"/>
      <c r="C24" s="293"/>
      <c r="D24" s="293"/>
      <c r="E24" s="293"/>
      <c r="F24" s="293"/>
      <c r="G24" s="293"/>
      <c r="H24" s="293"/>
      <c r="I24" s="293"/>
      <c r="J24" s="294"/>
      <c r="K24" s="158"/>
      <c r="L24" s="160"/>
      <c r="M24" s="158"/>
      <c r="N24" s="160"/>
      <c r="O24" s="158"/>
      <c r="P24" s="160"/>
      <c r="Q24" s="158"/>
      <c r="R24" s="152"/>
      <c r="S24" s="151">
        <f t="shared" si="0"/>
        <v>0</v>
      </c>
      <c r="T24" s="292"/>
      <c r="U24" s="293"/>
      <c r="V24" s="293"/>
      <c r="W24" s="293"/>
      <c r="X24" s="293"/>
      <c r="Y24" s="293"/>
      <c r="Z24" s="293"/>
      <c r="AA24" s="293"/>
      <c r="AB24" s="294"/>
    </row>
    <row r="25" spans="1:28">
      <c r="A25" s="221">
        <f t="shared" si="1"/>
        <v>43752</v>
      </c>
      <c r="B25" s="295"/>
      <c r="C25" s="296"/>
      <c r="D25" s="296"/>
      <c r="E25" s="296"/>
      <c r="F25" s="296"/>
      <c r="G25" s="296"/>
      <c r="H25" s="296"/>
      <c r="I25" s="296"/>
      <c r="J25" s="325"/>
      <c r="K25" s="227"/>
      <c r="L25" s="224"/>
      <c r="M25" s="227"/>
      <c r="N25" s="224"/>
      <c r="O25" s="227"/>
      <c r="P25" s="224"/>
      <c r="Q25" s="242"/>
      <c r="R25" s="243"/>
      <c r="S25" s="241">
        <f t="shared" si="0"/>
        <v>0</v>
      </c>
      <c r="T25" s="295"/>
      <c r="U25" s="296"/>
      <c r="V25" s="296"/>
      <c r="W25" s="296"/>
      <c r="X25" s="296"/>
      <c r="Y25" s="296"/>
      <c r="Z25" s="296"/>
      <c r="AA25" s="296"/>
      <c r="AB25" s="325"/>
    </row>
    <row r="26" spans="1:28">
      <c r="A26" s="4">
        <f t="shared" si="1"/>
        <v>43753</v>
      </c>
      <c r="B26" s="289"/>
      <c r="C26" s="290"/>
      <c r="D26" s="290"/>
      <c r="E26" s="290"/>
      <c r="F26" s="290"/>
      <c r="G26" s="290"/>
      <c r="H26" s="290"/>
      <c r="I26" s="290"/>
      <c r="J26" s="324"/>
      <c r="K26" s="129"/>
      <c r="L26" s="149"/>
      <c r="M26" s="129"/>
      <c r="N26" s="149"/>
      <c r="O26" s="129"/>
      <c r="P26" s="149"/>
      <c r="Q26" s="131"/>
      <c r="R26" s="116"/>
      <c r="S26" s="129">
        <f t="shared" si="0"/>
        <v>0</v>
      </c>
      <c r="T26" s="289"/>
      <c r="U26" s="290"/>
      <c r="V26" s="290"/>
      <c r="W26" s="290"/>
      <c r="X26" s="290"/>
      <c r="Y26" s="290"/>
      <c r="Z26" s="290"/>
      <c r="AA26" s="290"/>
      <c r="AB26" s="324"/>
    </row>
    <row r="27" spans="1:28">
      <c r="A27" s="4">
        <f t="shared" si="1"/>
        <v>43754</v>
      </c>
      <c r="B27" s="289"/>
      <c r="C27" s="290"/>
      <c r="D27" s="290"/>
      <c r="E27" s="290"/>
      <c r="F27" s="290"/>
      <c r="G27" s="290"/>
      <c r="H27" s="290"/>
      <c r="I27" s="290"/>
      <c r="J27" s="324"/>
      <c r="K27" s="129"/>
      <c r="L27" s="149"/>
      <c r="M27" s="129"/>
      <c r="N27" s="149"/>
      <c r="O27" s="129"/>
      <c r="P27" s="149"/>
      <c r="Q27" s="132"/>
      <c r="R27" s="116"/>
      <c r="S27" s="129">
        <f t="shared" si="0"/>
        <v>0</v>
      </c>
      <c r="T27" s="289"/>
      <c r="U27" s="290"/>
      <c r="V27" s="290"/>
      <c r="W27" s="290"/>
      <c r="X27" s="290"/>
      <c r="Y27" s="290"/>
      <c r="Z27" s="290"/>
      <c r="AA27" s="290"/>
      <c r="AB27" s="324"/>
    </row>
    <row r="28" spans="1:28">
      <c r="A28" s="4">
        <f t="shared" si="1"/>
        <v>43755</v>
      </c>
      <c r="B28" s="289"/>
      <c r="C28" s="290"/>
      <c r="D28" s="290"/>
      <c r="E28" s="290"/>
      <c r="F28" s="290"/>
      <c r="G28" s="290"/>
      <c r="H28" s="290"/>
      <c r="I28" s="290"/>
      <c r="J28" s="324"/>
      <c r="K28" s="129"/>
      <c r="L28" s="149"/>
      <c r="M28" s="129"/>
      <c r="N28" s="149"/>
      <c r="O28" s="129"/>
      <c r="P28" s="149"/>
      <c r="Q28" s="132"/>
      <c r="R28" s="116"/>
      <c r="S28" s="129">
        <f t="shared" si="0"/>
        <v>0</v>
      </c>
      <c r="T28" s="289"/>
      <c r="U28" s="290"/>
      <c r="V28" s="290"/>
      <c r="W28" s="290"/>
      <c r="X28" s="290"/>
      <c r="Y28" s="290"/>
      <c r="Z28" s="290"/>
      <c r="AA28" s="290"/>
      <c r="AB28" s="324"/>
    </row>
    <row r="29" spans="1:28">
      <c r="A29" s="4">
        <f t="shared" si="1"/>
        <v>43756</v>
      </c>
      <c r="B29" s="289"/>
      <c r="C29" s="290"/>
      <c r="D29" s="290"/>
      <c r="E29" s="290"/>
      <c r="F29" s="290"/>
      <c r="G29" s="290"/>
      <c r="H29" s="290"/>
      <c r="I29" s="290"/>
      <c r="J29" s="324"/>
      <c r="K29" s="129"/>
      <c r="L29" s="149"/>
      <c r="M29" s="129"/>
      <c r="N29" s="149"/>
      <c r="O29" s="129"/>
      <c r="P29" s="149"/>
      <c r="Q29" s="132"/>
      <c r="R29" s="116"/>
      <c r="S29" s="129">
        <f t="shared" si="0"/>
        <v>0</v>
      </c>
      <c r="T29" s="289"/>
      <c r="U29" s="290"/>
      <c r="V29" s="290"/>
      <c r="W29" s="290"/>
      <c r="X29" s="290"/>
      <c r="Y29" s="290"/>
      <c r="Z29" s="290"/>
      <c r="AA29" s="290"/>
      <c r="AB29" s="324"/>
    </row>
    <row r="30" spans="1:28">
      <c r="A30" s="3">
        <f t="shared" si="1"/>
        <v>43757</v>
      </c>
      <c r="B30" s="292"/>
      <c r="C30" s="293"/>
      <c r="D30" s="293"/>
      <c r="E30" s="293"/>
      <c r="F30" s="293"/>
      <c r="G30" s="293"/>
      <c r="H30" s="293"/>
      <c r="I30" s="293"/>
      <c r="J30" s="294"/>
      <c r="K30" s="158"/>
      <c r="L30" s="160"/>
      <c r="M30" s="158"/>
      <c r="N30" s="160"/>
      <c r="O30" s="158"/>
      <c r="P30" s="160"/>
      <c r="Q30" s="158"/>
      <c r="R30" s="152"/>
      <c r="S30" s="151">
        <f t="shared" si="0"/>
        <v>0</v>
      </c>
      <c r="T30" s="292"/>
      <c r="U30" s="293"/>
      <c r="V30" s="293"/>
      <c r="W30" s="293"/>
      <c r="X30" s="293"/>
      <c r="Y30" s="293"/>
      <c r="Z30" s="293"/>
      <c r="AA30" s="293"/>
      <c r="AB30" s="294"/>
    </row>
    <row r="31" spans="1:28">
      <c r="A31" s="3">
        <f t="shared" si="1"/>
        <v>43758</v>
      </c>
      <c r="B31" s="292"/>
      <c r="C31" s="293"/>
      <c r="D31" s="293"/>
      <c r="E31" s="293"/>
      <c r="F31" s="293"/>
      <c r="G31" s="293"/>
      <c r="H31" s="293"/>
      <c r="I31" s="293"/>
      <c r="J31" s="294"/>
      <c r="K31" s="158"/>
      <c r="L31" s="160"/>
      <c r="M31" s="158"/>
      <c r="N31" s="160"/>
      <c r="O31" s="158"/>
      <c r="P31" s="160"/>
      <c r="Q31" s="158"/>
      <c r="R31" s="152"/>
      <c r="S31" s="151">
        <f t="shared" si="0"/>
        <v>0</v>
      </c>
      <c r="T31" s="292"/>
      <c r="U31" s="293"/>
      <c r="V31" s="293"/>
      <c r="W31" s="293"/>
      <c r="X31" s="293"/>
      <c r="Y31" s="293"/>
      <c r="Z31" s="293"/>
      <c r="AA31" s="293"/>
      <c r="AB31" s="294"/>
    </row>
    <row r="32" spans="1:28">
      <c r="A32" s="221">
        <f t="shared" si="1"/>
        <v>43759</v>
      </c>
      <c r="B32" s="295"/>
      <c r="C32" s="296"/>
      <c r="D32" s="296"/>
      <c r="E32" s="296"/>
      <c r="F32" s="296"/>
      <c r="G32" s="296"/>
      <c r="H32" s="296"/>
      <c r="I32" s="296"/>
      <c r="J32" s="325"/>
      <c r="K32" s="227"/>
      <c r="L32" s="224"/>
      <c r="M32" s="227"/>
      <c r="N32" s="224"/>
      <c r="O32" s="227"/>
      <c r="P32" s="224"/>
      <c r="Q32" s="242"/>
      <c r="R32" s="243"/>
      <c r="S32" s="241">
        <f t="shared" si="0"/>
        <v>0</v>
      </c>
      <c r="T32" s="295"/>
      <c r="U32" s="296"/>
      <c r="V32" s="296"/>
      <c r="W32" s="296"/>
      <c r="X32" s="296"/>
      <c r="Y32" s="296"/>
      <c r="Z32" s="296"/>
      <c r="AA32" s="296"/>
      <c r="AB32" s="325"/>
    </row>
    <row r="33" spans="1:28">
      <c r="A33" s="4">
        <f t="shared" si="1"/>
        <v>43760</v>
      </c>
      <c r="B33" s="289"/>
      <c r="C33" s="290"/>
      <c r="D33" s="290"/>
      <c r="E33" s="290"/>
      <c r="F33" s="290"/>
      <c r="G33" s="290"/>
      <c r="H33" s="290"/>
      <c r="I33" s="290"/>
      <c r="J33" s="324"/>
      <c r="K33" s="129"/>
      <c r="L33" s="149"/>
      <c r="M33" s="129"/>
      <c r="N33" s="149"/>
      <c r="O33" s="129"/>
      <c r="P33" s="149"/>
      <c r="Q33" s="131"/>
      <c r="R33" s="116"/>
      <c r="S33" s="129">
        <f t="shared" si="0"/>
        <v>0</v>
      </c>
      <c r="T33" s="289"/>
      <c r="U33" s="290"/>
      <c r="V33" s="290"/>
      <c r="W33" s="290"/>
      <c r="X33" s="290"/>
      <c r="Y33" s="290"/>
      <c r="Z33" s="290"/>
      <c r="AA33" s="290"/>
      <c r="AB33" s="324"/>
    </row>
    <row r="34" spans="1:28">
      <c r="A34" s="4">
        <f t="shared" si="1"/>
        <v>43761</v>
      </c>
      <c r="B34" s="289"/>
      <c r="C34" s="290"/>
      <c r="D34" s="290"/>
      <c r="E34" s="290"/>
      <c r="F34" s="290"/>
      <c r="G34" s="290"/>
      <c r="H34" s="290"/>
      <c r="I34" s="290"/>
      <c r="J34" s="324"/>
      <c r="K34" s="129"/>
      <c r="L34" s="149"/>
      <c r="M34" s="129"/>
      <c r="N34" s="149"/>
      <c r="O34" s="129"/>
      <c r="P34" s="149"/>
      <c r="Q34" s="132"/>
      <c r="R34" s="116"/>
      <c r="S34" s="129">
        <f t="shared" si="0"/>
        <v>0</v>
      </c>
      <c r="T34" s="289"/>
      <c r="U34" s="290"/>
      <c r="V34" s="290"/>
      <c r="W34" s="290"/>
      <c r="X34" s="290"/>
      <c r="Y34" s="290"/>
      <c r="Z34" s="290"/>
      <c r="AA34" s="290"/>
      <c r="AB34" s="324"/>
    </row>
    <row r="35" spans="1:28">
      <c r="A35" s="4">
        <f t="shared" si="1"/>
        <v>43762</v>
      </c>
      <c r="B35" s="289"/>
      <c r="C35" s="290"/>
      <c r="D35" s="290"/>
      <c r="E35" s="290"/>
      <c r="F35" s="290"/>
      <c r="G35" s="290"/>
      <c r="H35" s="290"/>
      <c r="I35" s="290"/>
      <c r="J35" s="324"/>
      <c r="K35" s="129"/>
      <c r="L35" s="149"/>
      <c r="M35" s="129"/>
      <c r="N35" s="149"/>
      <c r="O35" s="129"/>
      <c r="P35" s="149"/>
      <c r="Q35" s="132"/>
      <c r="R35" s="116"/>
      <c r="S35" s="129">
        <f t="shared" si="0"/>
        <v>0</v>
      </c>
      <c r="T35" s="289"/>
      <c r="U35" s="290"/>
      <c r="V35" s="290"/>
      <c r="W35" s="290"/>
      <c r="X35" s="290"/>
      <c r="Y35" s="290"/>
      <c r="Z35" s="290"/>
      <c r="AA35" s="290"/>
      <c r="AB35" s="324"/>
    </row>
    <row r="36" spans="1:28">
      <c r="A36" s="4">
        <f t="shared" si="1"/>
        <v>43763</v>
      </c>
      <c r="B36" s="289"/>
      <c r="C36" s="290"/>
      <c r="D36" s="290"/>
      <c r="E36" s="290"/>
      <c r="F36" s="290"/>
      <c r="G36" s="290"/>
      <c r="H36" s="290"/>
      <c r="I36" s="290"/>
      <c r="J36" s="324"/>
      <c r="K36" s="129"/>
      <c r="L36" s="149"/>
      <c r="M36" s="129"/>
      <c r="N36" s="149"/>
      <c r="O36" s="129"/>
      <c r="P36" s="149"/>
      <c r="Q36" s="132"/>
      <c r="R36" s="116"/>
      <c r="S36" s="129">
        <f t="shared" si="0"/>
        <v>0</v>
      </c>
      <c r="T36" s="289"/>
      <c r="U36" s="290"/>
      <c r="V36" s="290"/>
      <c r="W36" s="290"/>
      <c r="X36" s="290"/>
      <c r="Y36" s="290"/>
      <c r="Z36" s="290"/>
      <c r="AA36" s="290"/>
      <c r="AB36" s="324"/>
    </row>
    <row r="37" spans="1:28">
      <c r="A37" s="3">
        <f t="shared" si="1"/>
        <v>43764</v>
      </c>
      <c r="B37" s="292"/>
      <c r="C37" s="293"/>
      <c r="D37" s="293"/>
      <c r="E37" s="293"/>
      <c r="F37" s="293"/>
      <c r="G37" s="293"/>
      <c r="H37" s="293"/>
      <c r="I37" s="293"/>
      <c r="J37" s="294"/>
      <c r="K37" s="158"/>
      <c r="L37" s="160"/>
      <c r="M37" s="158"/>
      <c r="N37" s="160"/>
      <c r="O37" s="158"/>
      <c r="P37" s="160"/>
      <c r="Q37" s="158"/>
      <c r="R37" s="152"/>
      <c r="S37" s="151">
        <f t="shared" si="0"/>
        <v>0</v>
      </c>
      <c r="T37" s="292"/>
      <c r="U37" s="293"/>
      <c r="V37" s="293"/>
      <c r="W37" s="293"/>
      <c r="X37" s="293"/>
      <c r="Y37" s="293"/>
      <c r="Z37" s="293"/>
      <c r="AA37" s="293"/>
      <c r="AB37" s="294"/>
    </row>
    <row r="38" spans="1:28">
      <c r="A38" s="3">
        <f t="shared" si="1"/>
        <v>43765</v>
      </c>
      <c r="B38" s="292"/>
      <c r="C38" s="293"/>
      <c r="D38" s="293"/>
      <c r="E38" s="293"/>
      <c r="F38" s="293"/>
      <c r="G38" s="293"/>
      <c r="H38" s="293"/>
      <c r="I38" s="293"/>
      <c r="J38" s="294"/>
      <c r="K38" s="158"/>
      <c r="L38" s="160"/>
      <c r="M38" s="158"/>
      <c r="N38" s="160"/>
      <c r="O38" s="158"/>
      <c r="P38" s="160"/>
      <c r="Q38" s="158"/>
      <c r="R38" s="152"/>
      <c r="S38" s="151">
        <f t="shared" si="0"/>
        <v>0</v>
      </c>
      <c r="T38" s="292"/>
      <c r="U38" s="293"/>
      <c r="V38" s="293"/>
      <c r="W38" s="293"/>
      <c r="X38" s="293"/>
      <c r="Y38" s="293"/>
      <c r="Z38" s="293"/>
      <c r="AA38" s="293"/>
      <c r="AB38" s="294"/>
    </row>
    <row r="39" spans="1:28">
      <c r="A39" s="221">
        <f t="shared" si="1"/>
        <v>43766</v>
      </c>
      <c r="B39" s="295"/>
      <c r="C39" s="296"/>
      <c r="D39" s="296"/>
      <c r="E39" s="296"/>
      <c r="F39" s="296"/>
      <c r="G39" s="296"/>
      <c r="H39" s="296"/>
      <c r="I39" s="296"/>
      <c r="J39" s="325"/>
      <c r="K39" s="227"/>
      <c r="L39" s="224"/>
      <c r="M39" s="227"/>
      <c r="N39" s="224"/>
      <c r="O39" s="227"/>
      <c r="P39" s="224"/>
      <c r="Q39" s="242"/>
      <c r="R39" s="243"/>
      <c r="S39" s="241">
        <f t="shared" si="0"/>
        <v>0</v>
      </c>
      <c r="T39" s="295"/>
      <c r="U39" s="296"/>
      <c r="V39" s="296"/>
      <c r="W39" s="296"/>
      <c r="X39" s="296"/>
      <c r="Y39" s="296"/>
      <c r="Z39" s="296"/>
      <c r="AA39" s="296"/>
      <c r="AB39" s="325"/>
    </row>
    <row r="40" spans="1:28">
      <c r="A40" s="244">
        <f t="shared" si="1"/>
        <v>43767</v>
      </c>
      <c r="B40" s="289"/>
      <c r="C40" s="290"/>
      <c r="D40" s="290"/>
      <c r="E40" s="290"/>
      <c r="F40" s="290"/>
      <c r="G40" s="290"/>
      <c r="H40" s="290"/>
      <c r="I40" s="290"/>
      <c r="J40" s="324"/>
      <c r="K40" s="129"/>
      <c r="L40" s="149"/>
      <c r="M40" s="129"/>
      <c r="N40" s="149"/>
      <c r="O40" s="129"/>
      <c r="P40" s="149"/>
      <c r="Q40" s="132"/>
      <c r="R40" s="116"/>
      <c r="S40" s="129">
        <f t="shared" si="0"/>
        <v>0</v>
      </c>
      <c r="T40" s="289"/>
      <c r="U40" s="290"/>
      <c r="V40" s="290"/>
      <c r="W40" s="290"/>
      <c r="X40" s="290"/>
      <c r="Y40" s="290"/>
      <c r="Z40" s="290"/>
      <c r="AA40" s="290"/>
      <c r="AB40" s="324"/>
    </row>
    <row r="41" spans="1:28">
      <c r="A41" s="4">
        <f t="shared" si="1"/>
        <v>43768</v>
      </c>
      <c r="B41" s="180"/>
      <c r="C41" s="181"/>
      <c r="D41" s="181"/>
      <c r="E41" s="181"/>
      <c r="F41" s="181"/>
      <c r="G41" s="181"/>
      <c r="H41" s="181"/>
      <c r="I41" s="181"/>
      <c r="J41" s="182"/>
      <c r="K41" s="129"/>
      <c r="L41" s="149"/>
      <c r="M41" s="129"/>
      <c r="N41" s="149"/>
      <c r="O41" s="129"/>
      <c r="P41" s="149"/>
      <c r="Q41" s="132"/>
      <c r="R41" s="116"/>
      <c r="S41" s="129"/>
      <c r="T41" s="210"/>
      <c r="U41" s="211"/>
      <c r="V41" s="211"/>
      <c r="W41" s="211"/>
      <c r="X41" s="211"/>
      <c r="Y41" s="211"/>
      <c r="Z41" s="211"/>
      <c r="AA41" s="211"/>
      <c r="AB41" s="212"/>
    </row>
    <row r="42" spans="1:28">
      <c r="A42" s="4">
        <f t="shared" si="1"/>
        <v>43769</v>
      </c>
      <c r="B42" s="289"/>
      <c r="C42" s="290"/>
      <c r="D42" s="290"/>
      <c r="E42" s="290"/>
      <c r="F42" s="290"/>
      <c r="G42" s="290"/>
      <c r="H42" s="290"/>
      <c r="I42" s="290"/>
      <c r="J42" s="324"/>
      <c r="K42" s="129"/>
      <c r="L42" s="149"/>
      <c r="M42" s="129"/>
      <c r="N42" s="149"/>
      <c r="O42" s="129"/>
      <c r="P42" s="149"/>
      <c r="Q42" s="132"/>
      <c r="R42" s="116"/>
      <c r="S42" s="129">
        <f t="shared" si="0"/>
        <v>0</v>
      </c>
      <c r="T42" s="289"/>
      <c r="U42" s="290"/>
      <c r="V42" s="290"/>
      <c r="W42" s="290"/>
      <c r="X42" s="290"/>
      <c r="Y42" s="290"/>
      <c r="Z42" s="290"/>
      <c r="AA42" s="290"/>
      <c r="AB42" s="324"/>
    </row>
    <row r="43" spans="1:28" ht="5.25" customHeight="1">
      <c r="C43" s="26"/>
      <c r="D43" s="26"/>
      <c r="E43" s="26"/>
      <c r="F43" s="26"/>
      <c r="G43" s="26"/>
      <c r="H43" s="26"/>
      <c r="I43" s="26"/>
      <c r="J43" s="26"/>
    </row>
    <row r="44" spans="1:28" s="28" customFormat="1" ht="20.25" customHeight="1">
      <c r="A44" s="76" t="s">
        <v>31</v>
      </c>
      <c r="B44" s="44"/>
      <c r="C44" s="44"/>
      <c r="D44" s="44"/>
      <c r="E44" s="44"/>
      <c r="F44" s="27"/>
      <c r="G44" s="27"/>
      <c r="I44" s="30"/>
      <c r="J44" s="75" t="s">
        <v>31</v>
      </c>
      <c r="K44" s="22">
        <f>SUM(K12:K42)</f>
        <v>0</v>
      </c>
      <c r="L44" s="121"/>
      <c r="M44" s="22">
        <f>SUM(M12:M42)</f>
        <v>0</v>
      </c>
      <c r="N44" s="121"/>
      <c r="O44" s="22">
        <f>SUM(O12:O42)</f>
        <v>0</v>
      </c>
      <c r="P44" s="121"/>
      <c r="Q44" s="122">
        <f>SUM(Q12:Q42)</f>
        <v>0</v>
      </c>
      <c r="S44" s="22">
        <f>SUM(S12:S42)</f>
        <v>0</v>
      </c>
      <c r="T44" s="125"/>
    </row>
    <row r="45" spans="1:28" ht="15" customHeight="1">
      <c r="A45" s="77" t="str">
        <f>C6</f>
        <v>Naam</v>
      </c>
      <c r="B45" s="13"/>
      <c r="C45" s="30"/>
      <c r="D45" s="30"/>
      <c r="E45" s="30"/>
      <c r="I45" s="30"/>
      <c r="J45" s="74" t="str">
        <f>C7</f>
        <v>Naam</v>
      </c>
      <c r="Q45" s="33"/>
    </row>
    <row r="46" spans="1:28" ht="15.75">
      <c r="A46" s="35"/>
      <c r="B46" s="13"/>
      <c r="C46" s="30"/>
      <c r="D46" s="30"/>
      <c r="E46" s="30"/>
      <c r="F46" s="30"/>
      <c r="G46" s="30"/>
      <c r="H46" s="30"/>
      <c r="J46" s="33"/>
      <c r="Q46" s="100" t="s">
        <v>28</v>
      </c>
      <c r="R46" s="101"/>
      <c r="S46" s="123">
        <f>S44</f>
        <v>0</v>
      </c>
    </row>
    <row r="47" spans="1:28" ht="15.75">
      <c r="A47" s="35"/>
      <c r="B47" s="13"/>
      <c r="C47" s="30"/>
      <c r="D47" s="30"/>
      <c r="E47" s="30"/>
      <c r="F47" s="30"/>
      <c r="G47" s="30"/>
      <c r="H47" s="30"/>
      <c r="J47" s="26"/>
      <c r="Q47" s="100" t="s">
        <v>29</v>
      </c>
      <c r="R47" s="101"/>
      <c r="S47" s="12">
        <f>S6*Q2</f>
        <v>0</v>
      </c>
    </row>
    <row r="48" spans="1:28">
      <c r="A48" s="6"/>
      <c r="B48" s="329"/>
      <c r="C48" s="329"/>
      <c r="D48" s="329"/>
      <c r="E48" s="329"/>
      <c r="F48" s="329"/>
      <c r="G48" s="329"/>
      <c r="H48" s="329"/>
      <c r="I48" s="36"/>
      <c r="J48" s="26"/>
      <c r="Q48" s="100"/>
      <c r="R48" s="101"/>
      <c r="S48" s="17">
        <f>IF(S46&gt;S47,S46-S47,0)</f>
        <v>0</v>
      </c>
    </row>
    <row r="49" spans="2:2">
      <c r="B49" s="27"/>
    </row>
    <row r="50" spans="2:2">
      <c r="B50" s="33"/>
    </row>
  </sheetData>
  <mergeCells count="82">
    <mergeCell ref="B20:J20"/>
    <mergeCell ref="B18:J18"/>
    <mergeCell ref="B19:J19"/>
    <mergeCell ref="D1:G1"/>
    <mergeCell ref="C5:G5"/>
    <mergeCell ref="C6:G6"/>
    <mergeCell ref="B14:J14"/>
    <mergeCell ref="B12:J12"/>
    <mergeCell ref="B13:J13"/>
    <mergeCell ref="D2:G2"/>
    <mergeCell ref="A5:B5"/>
    <mergeCell ref="A10:A11"/>
    <mergeCell ref="D3:G3"/>
    <mergeCell ref="D4:G4"/>
    <mergeCell ref="Q10:Q11"/>
    <mergeCell ref="O10:O11"/>
    <mergeCell ref="B10:J11"/>
    <mergeCell ref="B48:H48"/>
    <mergeCell ref="B34:J34"/>
    <mergeCell ref="B35:J35"/>
    <mergeCell ref="B36:J36"/>
    <mergeCell ref="B37:J37"/>
    <mergeCell ref="B38:J38"/>
    <mergeCell ref="B42:J42"/>
    <mergeCell ref="B27:J27"/>
    <mergeCell ref="B28:J28"/>
    <mergeCell ref="B29:J29"/>
    <mergeCell ref="B30:J30"/>
    <mergeCell ref="B31:J31"/>
    <mergeCell ref="B33:J33"/>
    <mergeCell ref="B39:J39"/>
    <mergeCell ref="B40:J40"/>
    <mergeCell ref="S10:S11"/>
    <mergeCell ref="P6:R6"/>
    <mergeCell ref="C7:G7"/>
    <mergeCell ref="B32:J32"/>
    <mergeCell ref="B21:J21"/>
    <mergeCell ref="B22:J22"/>
    <mergeCell ref="B23:J23"/>
    <mergeCell ref="B24:J24"/>
    <mergeCell ref="B25:J25"/>
    <mergeCell ref="B26:J26"/>
    <mergeCell ref="B15:J15"/>
    <mergeCell ref="B16:J16"/>
    <mergeCell ref="B17:J17"/>
    <mergeCell ref="M10:M11"/>
    <mergeCell ref="K10:K11"/>
    <mergeCell ref="H1:K1"/>
    <mergeCell ref="H2:K2"/>
    <mergeCell ref="H3:K3"/>
    <mergeCell ref="H4:K4"/>
    <mergeCell ref="T10:AB11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3:AB33"/>
    <mergeCell ref="T34:AB34"/>
    <mergeCell ref="T35:AB35"/>
    <mergeCell ref="T42:AB42"/>
    <mergeCell ref="T36:AB36"/>
    <mergeCell ref="T37:AB37"/>
    <mergeCell ref="T38:AB38"/>
    <mergeCell ref="T39:AB39"/>
    <mergeCell ref="T40:AB4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GridLines="0" topLeftCell="A16" zoomScale="85" zoomScaleNormal="85" workbookViewId="0">
      <selection activeCell="Q47" sqref="Q47"/>
    </sheetView>
  </sheetViews>
  <sheetFormatPr defaultColWidth="9.140625" defaultRowHeight="15"/>
  <cols>
    <col min="1" max="2" width="12.85546875" style="26" customWidth="1"/>
    <col min="3" max="10" width="12.85546875" style="27" customWidth="1"/>
    <col min="11" max="11" width="12.5703125" style="26" customWidth="1"/>
    <col min="12" max="12" width="1.42578125" style="26" customWidth="1"/>
    <col min="13" max="13" width="12.5703125" style="26" customWidth="1"/>
    <col min="14" max="14" width="1.42578125" style="26" customWidth="1"/>
    <col min="15" max="15" width="12.5703125" style="26" customWidth="1"/>
    <col min="16" max="16" width="1.42578125" style="26" customWidth="1"/>
    <col min="17" max="17" width="12.5703125" style="26" customWidth="1"/>
    <col min="18" max="18" width="1.42578125" style="26" customWidth="1"/>
    <col min="19" max="19" width="12.570312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178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L3" s="177"/>
      <c r="M3" s="177"/>
      <c r="N3" s="177"/>
      <c r="O3" s="177"/>
      <c r="P3" s="177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L4" s="177"/>
      <c r="M4" s="177"/>
      <c r="N4" s="177"/>
      <c r="O4" s="177"/>
      <c r="P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246">
        <v>43770</v>
      </c>
      <c r="B12" s="342" t="s">
        <v>24</v>
      </c>
      <c r="C12" s="343"/>
      <c r="D12" s="343"/>
      <c r="E12" s="343"/>
      <c r="F12" s="343"/>
      <c r="G12" s="343"/>
      <c r="H12" s="343"/>
      <c r="I12" s="343"/>
      <c r="J12" s="344"/>
      <c r="K12" s="150"/>
      <c r="L12" s="148"/>
      <c r="M12" s="150"/>
      <c r="N12" s="148"/>
      <c r="O12" s="150"/>
      <c r="P12" s="148"/>
      <c r="Q12" s="150"/>
      <c r="R12" s="115"/>
      <c r="S12" s="150">
        <f>K12+M12+O12+Q12</f>
        <v>0</v>
      </c>
      <c r="T12" s="342" t="s">
        <v>24</v>
      </c>
      <c r="U12" s="343"/>
      <c r="V12" s="343"/>
      <c r="W12" s="343"/>
      <c r="X12" s="343"/>
      <c r="Y12" s="343"/>
      <c r="Z12" s="343"/>
      <c r="AA12" s="343"/>
      <c r="AB12" s="344"/>
    </row>
    <row r="13" spans="1:28">
      <c r="A13" s="3">
        <f>A12+1</f>
        <v>43771</v>
      </c>
      <c r="B13" s="292"/>
      <c r="C13" s="293"/>
      <c r="D13" s="293"/>
      <c r="E13" s="293"/>
      <c r="F13" s="293"/>
      <c r="G13" s="293"/>
      <c r="H13" s="293"/>
      <c r="I13" s="293"/>
      <c r="J13" s="294"/>
      <c r="K13" s="158"/>
      <c r="L13" s="160"/>
      <c r="M13" s="158"/>
      <c r="N13" s="160"/>
      <c r="O13" s="158"/>
      <c r="P13" s="160"/>
      <c r="Q13" s="158"/>
      <c r="R13" s="152"/>
      <c r="S13" s="151">
        <f t="shared" ref="S13:S41" si="0">K13+M13+O13+Q13</f>
        <v>0</v>
      </c>
      <c r="T13" s="292"/>
      <c r="U13" s="293"/>
      <c r="V13" s="293"/>
      <c r="W13" s="293"/>
      <c r="X13" s="293"/>
      <c r="Y13" s="293"/>
      <c r="Z13" s="293"/>
      <c r="AA13" s="293"/>
      <c r="AB13" s="294"/>
    </row>
    <row r="14" spans="1:28">
      <c r="A14" s="3">
        <f>A13+1</f>
        <v>43772</v>
      </c>
      <c r="B14" s="292"/>
      <c r="C14" s="293"/>
      <c r="D14" s="293"/>
      <c r="E14" s="293"/>
      <c r="F14" s="293"/>
      <c r="G14" s="293"/>
      <c r="H14" s="293"/>
      <c r="I14" s="293"/>
      <c r="J14" s="294"/>
      <c r="K14" s="158"/>
      <c r="L14" s="160"/>
      <c r="M14" s="158"/>
      <c r="N14" s="160"/>
      <c r="O14" s="158"/>
      <c r="P14" s="160"/>
      <c r="Q14" s="158"/>
      <c r="R14" s="152"/>
      <c r="S14" s="151">
        <f t="shared" si="0"/>
        <v>0</v>
      </c>
      <c r="T14" s="292"/>
      <c r="U14" s="293"/>
      <c r="V14" s="293"/>
      <c r="W14" s="293"/>
      <c r="X14" s="293"/>
      <c r="Y14" s="293"/>
      <c r="Z14" s="293"/>
      <c r="AA14" s="293"/>
      <c r="AB14" s="294"/>
    </row>
    <row r="15" spans="1:28">
      <c r="A15" s="221">
        <f t="shared" ref="A15:A41" si="1">A14+1</f>
        <v>43773</v>
      </c>
      <c r="B15" s="295"/>
      <c r="C15" s="296"/>
      <c r="D15" s="296"/>
      <c r="E15" s="296"/>
      <c r="F15" s="296"/>
      <c r="G15" s="296"/>
      <c r="H15" s="296"/>
      <c r="I15" s="296"/>
      <c r="J15" s="325"/>
      <c r="K15" s="227"/>
      <c r="L15" s="224"/>
      <c r="M15" s="227"/>
      <c r="N15" s="224"/>
      <c r="O15" s="227"/>
      <c r="P15" s="224"/>
      <c r="Q15" s="242"/>
      <c r="R15" s="245"/>
      <c r="S15" s="241">
        <f t="shared" si="0"/>
        <v>0</v>
      </c>
      <c r="T15" s="295"/>
      <c r="U15" s="296"/>
      <c r="V15" s="296"/>
      <c r="W15" s="296"/>
      <c r="X15" s="296"/>
      <c r="Y15" s="296"/>
      <c r="Z15" s="296"/>
      <c r="AA15" s="296"/>
      <c r="AB15" s="325"/>
    </row>
    <row r="16" spans="1:28">
      <c r="A16" s="4">
        <f t="shared" si="1"/>
        <v>43774</v>
      </c>
      <c r="B16" s="326"/>
      <c r="C16" s="327"/>
      <c r="D16" s="327"/>
      <c r="E16" s="327"/>
      <c r="F16" s="327"/>
      <c r="G16" s="327"/>
      <c r="H16" s="327"/>
      <c r="I16" s="327"/>
      <c r="J16" s="328"/>
      <c r="K16" s="129"/>
      <c r="L16" s="149"/>
      <c r="M16" s="129"/>
      <c r="N16" s="149"/>
      <c r="O16" s="129"/>
      <c r="P16" s="149"/>
      <c r="Q16" s="131"/>
      <c r="R16" s="117"/>
      <c r="S16" s="129">
        <f t="shared" si="0"/>
        <v>0</v>
      </c>
      <c r="T16" s="326"/>
      <c r="U16" s="327"/>
      <c r="V16" s="327"/>
      <c r="W16" s="327"/>
      <c r="X16" s="327"/>
      <c r="Y16" s="327"/>
      <c r="Z16" s="327"/>
      <c r="AA16" s="327"/>
      <c r="AB16" s="328"/>
    </row>
    <row r="17" spans="1:28">
      <c r="A17" s="4">
        <f t="shared" si="1"/>
        <v>43775</v>
      </c>
      <c r="B17" s="289"/>
      <c r="C17" s="290"/>
      <c r="D17" s="290"/>
      <c r="E17" s="290"/>
      <c r="F17" s="290"/>
      <c r="G17" s="290"/>
      <c r="H17" s="290"/>
      <c r="I17" s="290"/>
      <c r="J17" s="324"/>
      <c r="K17" s="129"/>
      <c r="L17" s="149"/>
      <c r="M17" s="129"/>
      <c r="N17" s="149"/>
      <c r="O17" s="129"/>
      <c r="P17" s="149"/>
      <c r="Q17" s="132"/>
      <c r="R17" s="117"/>
      <c r="S17" s="129">
        <f t="shared" si="0"/>
        <v>0</v>
      </c>
      <c r="T17" s="289"/>
      <c r="U17" s="290"/>
      <c r="V17" s="290"/>
      <c r="W17" s="290"/>
      <c r="X17" s="290"/>
      <c r="Y17" s="290"/>
      <c r="Z17" s="290"/>
      <c r="AA17" s="290"/>
      <c r="AB17" s="324"/>
    </row>
    <row r="18" spans="1:28">
      <c r="A18" s="4">
        <f t="shared" si="1"/>
        <v>43776</v>
      </c>
      <c r="B18" s="289"/>
      <c r="C18" s="290"/>
      <c r="D18" s="290"/>
      <c r="E18" s="290"/>
      <c r="F18" s="290"/>
      <c r="G18" s="290"/>
      <c r="H18" s="290"/>
      <c r="I18" s="290"/>
      <c r="J18" s="324"/>
      <c r="K18" s="129"/>
      <c r="L18" s="149"/>
      <c r="M18" s="129"/>
      <c r="N18" s="149"/>
      <c r="O18" s="129"/>
      <c r="P18" s="149"/>
      <c r="Q18" s="132"/>
      <c r="R18" s="117"/>
      <c r="S18" s="129">
        <f t="shared" si="0"/>
        <v>0</v>
      </c>
      <c r="T18" s="289"/>
      <c r="U18" s="290"/>
      <c r="V18" s="290"/>
      <c r="W18" s="290"/>
      <c r="X18" s="290"/>
      <c r="Y18" s="290"/>
      <c r="Z18" s="290"/>
      <c r="AA18" s="290"/>
      <c r="AB18" s="324"/>
    </row>
    <row r="19" spans="1:28">
      <c r="A19" s="4">
        <f t="shared" si="1"/>
        <v>43777</v>
      </c>
      <c r="B19" s="289"/>
      <c r="C19" s="290"/>
      <c r="D19" s="290"/>
      <c r="E19" s="290"/>
      <c r="F19" s="290"/>
      <c r="G19" s="290"/>
      <c r="H19" s="290"/>
      <c r="I19" s="290"/>
      <c r="J19" s="324"/>
      <c r="K19" s="129"/>
      <c r="L19" s="149"/>
      <c r="M19" s="129"/>
      <c r="N19" s="149"/>
      <c r="O19" s="129"/>
      <c r="P19" s="149"/>
      <c r="Q19" s="132"/>
      <c r="R19" s="117"/>
      <c r="S19" s="129">
        <f t="shared" si="0"/>
        <v>0</v>
      </c>
      <c r="T19" s="289"/>
      <c r="U19" s="290"/>
      <c r="V19" s="290"/>
      <c r="W19" s="290"/>
      <c r="X19" s="290"/>
      <c r="Y19" s="290"/>
      <c r="Z19" s="290"/>
      <c r="AA19" s="290"/>
      <c r="AB19" s="324"/>
    </row>
    <row r="20" spans="1:28">
      <c r="A20" s="3">
        <f t="shared" si="1"/>
        <v>43778</v>
      </c>
      <c r="B20" s="292"/>
      <c r="C20" s="293"/>
      <c r="D20" s="293"/>
      <c r="E20" s="293"/>
      <c r="F20" s="293"/>
      <c r="G20" s="293"/>
      <c r="H20" s="293"/>
      <c r="I20" s="293"/>
      <c r="J20" s="294"/>
      <c r="K20" s="158"/>
      <c r="L20" s="160"/>
      <c r="M20" s="158"/>
      <c r="N20" s="160"/>
      <c r="O20" s="158"/>
      <c r="P20" s="160"/>
      <c r="Q20" s="158"/>
      <c r="R20" s="152"/>
      <c r="S20" s="151">
        <f t="shared" si="0"/>
        <v>0</v>
      </c>
      <c r="T20" s="292"/>
      <c r="U20" s="293"/>
      <c r="V20" s="293"/>
      <c r="W20" s="293"/>
      <c r="X20" s="293"/>
      <c r="Y20" s="293"/>
      <c r="Z20" s="293"/>
      <c r="AA20" s="293"/>
      <c r="AB20" s="294"/>
    </row>
    <row r="21" spans="1:28">
      <c r="A21" s="3">
        <f t="shared" si="1"/>
        <v>43779</v>
      </c>
      <c r="B21" s="292"/>
      <c r="C21" s="293"/>
      <c r="D21" s="293"/>
      <c r="E21" s="293"/>
      <c r="F21" s="293"/>
      <c r="G21" s="293"/>
      <c r="H21" s="293"/>
      <c r="I21" s="293"/>
      <c r="J21" s="294"/>
      <c r="K21" s="158"/>
      <c r="L21" s="160"/>
      <c r="M21" s="158"/>
      <c r="N21" s="160"/>
      <c r="O21" s="158"/>
      <c r="P21" s="160"/>
      <c r="Q21" s="158"/>
      <c r="R21" s="152"/>
      <c r="S21" s="151">
        <f t="shared" si="0"/>
        <v>0</v>
      </c>
      <c r="T21" s="292"/>
      <c r="U21" s="293"/>
      <c r="V21" s="293"/>
      <c r="W21" s="293"/>
      <c r="X21" s="293"/>
      <c r="Y21" s="293"/>
      <c r="Z21" s="293"/>
      <c r="AA21" s="293"/>
      <c r="AB21" s="294"/>
    </row>
    <row r="22" spans="1:28">
      <c r="A22" s="3">
        <f t="shared" si="1"/>
        <v>43780</v>
      </c>
      <c r="B22" s="292"/>
      <c r="C22" s="293"/>
      <c r="D22" s="293"/>
      <c r="E22" s="293"/>
      <c r="F22" s="293"/>
      <c r="G22" s="293"/>
      <c r="H22" s="293"/>
      <c r="I22" s="293"/>
      <c r="J22" s="294"/>
      <c r="K22" s="158"/>
      <c r="L22" s="160"/>
      <c r="M22" s="158"/>
      <c r="N22" s="160"/>
      <c r="O22" s="158"/>
      <c r="P22" s="160"/>
      <c r="Q22" s="158"/>
      <c r="R22" s="152"/>
      <c r="S22" s="151">
        <f t="shared" si="0"/>
        <v>0</v>
      </c>
      <c r="T22" s="292"/>
      <c r="U22" s="293"/>
      <c r="V22" s="293"/>
      <c r="W22" s="293"/>
      <c r="X22" s="293"/>
      <c r="Y22" s="293"/>
      <c r="Z22" s="293"/>
      <c r="AA22" s="293"/>
      <c r="AB22" s="294"/>
    </row>
    <row r="23" spans="1:28">
      <c r="A23" s="4">
        <f t="shared" si="1"/>
        <v>43781</v>
      </c>
      <c r="B23" s="326"/>
      <c r="C23" s="327"/>
      <c r="D23" s="327"/>
      <c r="E23" s="327"/>
      <c r="F23" s="327"/>
      <c r="G23" s="327"/>
      <c r="H23" s="327"/>
      <c r="I23" s="327"/>
      <c r="J23" s="328"/>
      <c r="K23" s="129"/>
      <c r="L23" s="149"/>
      <c r="M23" s="129"/>
      <c r="N23" s="149"/>
      <c r="O23" s="129"/>
      <c r="P23" s="149"/>
      <c r="Q23" s="132"/>
      <c r="R23" s="117"/>
      <c r="S23" s="129">
        <f t="shared" si="0"/>
        <v>0</v>
      </c>
      <c r="T23" s="326"/>
      <c r="U23" s="327"/>
      <c r="V23" s="327"/>
      <c r="W23" s="327"/>
      <c r="X23" s="327"/>
      <c r="Y23" s="327"/>
      <c r="Z23" s="327"/>
      <c r="AA23" s="327"/>
      <c r="AB23" s="328"/>
    </row>
    <row r="24" spans="1:28">
      <c r="A24" s="4">
        <f t="shared" si="1"/>
        <v>43782</v>
      </c>
      <c r="B24" s="289"/>
      <c r="C24" s="290"/>
      <c r="D24" s="290"/>
      <c r="E24" s="290"/>
      <c r="F24" s="290"/>
      <c r="G24" s="290"/>
      <c r="H24" s="290"/>
      <c r="I24" s="290"/>
      <c r="J24" s="324"/>
      <c r="K24" s="129"/>
      <c r="L24" s="149"/>
      <c r="M24" s="129"/>
      <c r="N24" s="149"/>
      <c r="O24" s="129"/>
      <c r="P24" s="149"/>
      <c r="Q24" s="132"/>
      <c r="R24" s="117"/>
      <c r="S24" s="129">
        <f t="shared" si="0"/>
        <v>0</v>
      </c>
      <c r="T24" s="289"/>
      <c r="U24" s="290"/>
      <c r="V24" s="290"/>
      <c r="W24" s="290"/>
      <c r="X24" s="290"/>
      <c r="Y24" s="290"/>
      <c r="Z24" s="290"/>
      <c r="AA24" s="290"/>
      <c r="AB24" s="324"/>
    </row>
    <row r="25" spans="1:28">
      <c r="A25" s="4">
        <f t="shared" si="1"/>
        <v>43783</v>
      </c>
      <c r="B25" s="289"/>
      <c r="C25" s="290"/>
      <c r="D25" s="290"/>
      <c r="E25" s="290"/>
      <c r="F25" s="290"/>
      <c r="G25" s="290"/>
      <c r="H25" s="290"/>
      <c r="I25" s="290"/>
      <c r="J25" s="324"/>
      <c r="K25" s="129"/>
      <c r="L25" s="149"/>
      <c r="M25" s="129"/>
      <c r="N25" s="149"/>
      <c r="O25" s="129"/>
      <c r="P25" s="149"/>
      <c r="Q25" s="132"/>
      <c r="R25" s="117"/>
      <c r="S25" s="129">
        <f t="shared" si="0"/>
        <v>0</v>
      </c>
      <c r="T25" s="289"/>
      <c r="U25" s="290"/>
      <c r="V25" s="290"/>
      <c r="W25" s="290"/>
      <c r="X25" s="290"/>
      <c r="Y25" s="290"/>
      <c r="Z25" s="290"/>
      <c r="AA25" s="290"/>
      <c r="AB25" s="324"/>
    </row>
    <row r="26" spans="1:28">
      <c r="A26" s="4">
        <f t="shared" si="1"/>
        <v>43784</v>
      </c>
      <c r="B26" s="289"/>
      <c r="C26" s="290"/>
      <c r="D26" s="290"/>
      <c r="E26" s="290"/>
      <c r="F26" s="290"/>
      <c r="G26" s="290"/>
      <c r="H26" s="290"/>
      <c r="I26" s="290"/>
      <c r="J26" s="324"/>
      <c r="K26" s="129"/>
      <c r="L26" s="149"/>
      <c r="M26" s="129"/>
      <c r="N26" s="149"/>
      <c r="O26" s="129"/>
      <c r="P26" s="149"/>
      <c r="Q26" s="132"/>
      <c r="R26" s="117"/>
      <c r="S26" s="129">
        <f t="shared" si="0"/>
        <v>0</v>
      </c>
      <c r="T26" s="289"/>
      <c r="U26" s="290"/>
      <c r="V26" s="290"/>
      <c r="W26" s="290"/>
      <c r="X26" s="290"/>
      <c r="Y26" s="290"/>
      <c r="Z26" s="290"/>
      <c r="AA26" s="290"/>
      <c r="AB26" s="324"/>
    </row>
    <row r="27" spans="1:28">
      <c r="A27" s="3">
        <f t="shared" si="1"/>
        <v>43785</v>
      </c>
      <c r="B27" s="292"/>
      <c r="C27" s="293"/>
      <c r="D27" s="293"/>
      <c r="E27" s="293"/>
      <c r="F27" s="293"/>
      <c r="G27" s="293"/>
      <c r="H27" s="293"/>
      <c r="I27" s="293"/>
      <c r="J27" s="294"/>
      <c r="K27" s="158"/>
      <c r="L27" s="160"/>
      <c r="M27" s="158"/>
      <c r="N27" s="160"/>
      <c r="O27" s="158"/>
      <c r="P27" s="160"/>
      <c r="Q27" s="158"/>
      <c r="R27" s="152"/>
      <c r="S27" s="151">
        <f t="shared" si="0"/>
        <v>0</v>
      </c>
      <c r="T27" s="292"/>
      <c r="U27" s="293"/>
      <c r="V27" s="293"/>
      <c r="W27" s="293"/>
      <c r="X27" s="293"/>
      <c r="Y27" s="293"/>
      <c r="Z27" s="293"/>
      <c r="AA27" s="293"/>
      <c r="AB27" s="294"/>
    </row>
    <row r="28" spans="1:28">
      <c r="A28" s="3">
        <f t="shared" si="1"/>
        <v>43786</v>
      </c>
      <c r="B28" s="292"/>
      <c r="C28" s="293"/>
      <c r="D28" s="293"/>
      <c r="E28" s="293"/>
      <c r="F28" s="293"/>
      <c r="G28" s="293"/>
      <c r="H28" s="293"/>
      <c r="I28" s="293"/>
      <c r="J28" s="294"/>
      <c r="K28" s="158"/>
      <c r="L28" s="160"/>
      <c r="M28" s="158"/>
      <c r="N28" s="160"/>
      <c r="O28" s="158"/>
      <c r="P28" s="160"/>
      <c r="Q28" s="158"/>
      <c r="R28" s="152"/>
      <c r="S28" s="151">
        <f t="shared" si="0"/>
        <v>0</v>
      </c>
      <c r="T28" s="292"/>
      <c r="U28" s="293"/>
      <c r="V28" s="293"/>
      <c r="W28" s="293"/>
      <c r="X28" s="293"/>
      <c r="Y28" s="293"/>
      <c r="Z28" s="293"/>
      <c r="AA28" s="293"/>
      <c r="AB28" s="294"/>
    </row>
    <row r="29" spans="1:28">
      <c r="A29" s="221">
        <f t="shared" si="1"/>
        <v>43787</v>
      </c>
      <c r="B29" s="295"/>
      <c r="C29" s="296"/>
      <c r="D29" s="296"/>
      <c r="E29" s="296"/>
      <c r="F29" s="296"/>
      <c r="G29" s="296"/>
      <c r="H29" s="296"/>
      <c r="I29" s="296"/>
      <c r="J29" s="325"/>
      <c r="K29" s="227"/>
      <c r="L29" s="224"/>
      <c r="M29" s="227"/>
      <c r="N29" s="224"/>
      <c r="O29" s="227"/>
      <c r="P29" s="224"/>
      <c r="Q29" s="242"/>
      <c r="R29" s="245"/>
      <c r="S29" s="241">
        <f t="shared" si="0"/>
        <v>0</v>
      </c>
      <c r="T29" s="295"/>
      <c r="U29" s="296"/>
      <c r="V29" s="296"/>
      <c r="W29" s="296"/>
      <c r="X29" s="296"/>
      <c r="Y29" s="296"/>
      <c r="Z29" s="296"/>
      <c r="AA29" s="296"/>
      <c r="AB29" s="325"/>
    </row>
    <row r="30" spans="1:28">
      <c r="A30" s="4">
        <f t="shared" si="1"/>
        <v>43788</v>
      </c>
      <c r="B30" s="326"/>
      <c r="C30" s="327"/>
      <c r="D30" s="327"/>
      <c r="E30" s="327"/>
      <c r="F30" s="327"/>
      <c r="G30" s="327"/>
      <c r="H30" s="327"/>
      <c r="I30" s="327"/>
      <c r="J30" s="328"/>
      <c r="K30" s="129"/>
      <c r="L30" s="149"/>
      <c r="M30" s="129"/>
      <c r="N30" s="149"/>
      <c r="O30" s="129"/>
      <c r="P30" s="149"/>
      <c r="Q30" s="132"/>
      <c r="R30" s="117"/>
      <c r="S30" s="129">
        <f t="shared" si="0"/>
        <v>0</v>
      </c>
      <c r="T30" s="326"/>
      <c r="U30" s="327"/>
      <c r="V30" s="327"/>
      <c r="W30" s="327"/>
      <c r="X30" s="327"/>
      <c r="Y30" s="327"/>
      <c r="Z30" s="327"/>
      <c r="AA30" s="327"/>
      <c r="AB30" s="328"/>
    </row>
    <row r="31" spans="1:28">
      <c r="A31" s="4">
        <f t="shared" si="1"/>
        <v>43789</v>
      </c>
      <c r="B31" s="289"/>
      <c r="C31" s="290"/>
      <c r="D31" s="290"/>
      <c r="E31" s="290"/>
      <c r="F31" s="290"/>
      <c r="G31" s="290"/>
      <c r="H31" s="290"/>
      <c r="I31" s="290"/>
      <c r="J31" s="324"/>
      <c r="K31" s="129"/>
      <c r="L31" s="149"/>
      <c r="M31" s="129"/>
      <c r="N31" s="149"/>
      <c r="O31" s="129"/>
      <c r="P31" s="149"/>
      <c r="Q31" s="132"/>
      <c r="R31" s="117"/>
      <c r="S31" s="129">
        <f t="shared" si="0"/>
        <v>0</v>
      </c>
      <c r="T31" s="289"/>
      <c r="U31" s="290"/>
      <c r="V31" s="290"/>
      <c r="W31" s="290"/>
      <c r="X31" s="290"/>
      <c r="Y31" s="290"/>
      <c r="Z31" s="290"/>
      <c r="AA31" s="290"/>
      <c r="AB31" s="324"/>
    </row>
    <row r="32" spans="1:28">
      <c r="A32" s="4">
        <f t="shared" si="1"/>
        <v>43790</v>
      </c>
      <c r="B32" s="289"/>
      <c r="C32" s="290"/>
      <c r="D32" s="290"/>
      <c r="E32" s="290"/>
      <c r="F32" s="290"/>
      <c r="G32" s="290"/>
      <c r="H32" s="290"/>
      <c r="I32" s="290"/>
      <c r="J32" s="324"/>
      <c r="K32" s="129"/>
      <c r="L32" s="149"/>
      <c r="M32" s="129"/>
      <c r="N32" s="149"/>
      <c r="O32" s="129"/>
      <c r="P32" s="149"/>
      <c r="Q32" s="132"/>
      <c r="R32" s="117"/>
      <c r="S32" s="129">
        <f t="shared" si="0"/>
        <v>0</v>
      </c>
      <c r="T32" s="289"/>
      <c r="U32" s="290"/>
      <c r="V32" s="290"/>
      <c r="W32" s="290"/>
      <c r="X32" s="290"/>
      <c r="Y32" s="290"/>
      <c r="Z32" s="290"/>
      <c r="AA32" s="290"/>
      <c r="AB32" s="324"/>
    </row>
    <row r="33" spans="1:28">
      <c r="A33" s="4">
        <f t="shared" si="1"/>
        <v>43791</v>
      </c>
      <c r="B33" s="289"/>
      <c r="C33" s="290"/>
      <c r="D33" s="290"/>
      <c r="E33" s="290"/>
      <c r="F33" s="290"/>
      <c r="G33" s="290"/>
      <c r="H33" s="290"/>
      <c r="I33" s="290"/>
      <c r="J33" s="324"/>
      <c r="K33" s="129"/>
      <c r="L33" s="149"/>
      <c r="M33" s="129"/>
      <c r="N33" s="149"/>
      <c r="O33" s="129"/>
      <c r="P33" s="149"/>
      <c r="Q33" s="132"/>
      <c r="R33" s="117"/>
      <c r="S33" s="129">
        <f t="shared" si="0"/>
        <v>0</v>
      </c>
      <c r="T33" s="289"/>
      <c r="U33" s="290"/>
      <c r="V33" s="290"/>
      <c r="W33" s="290"/>
      <c r="X33" s="290"/>
      <c r="Y33" s="290"/>
      <c r="Z33" s="290"/>
      <c r="AA33" s="290"/>
      <c r="AB33" s="324"/>
    </row>
    <row r="34" spans="1:28">
      <c r="A34" s="3">
        <f t="shared" si="1"/>
        <v>43792</v>
      </c>
      <c r="B34" s="292"/>
      <c r="C34" s="293"/>
      <c r="D34" s="293"/>
      <c r="E34" s="293"/>
      <c r="F34" s="293"/>
      <c r="G34" s="293"/>
      <c r="H34" s="293"/>
      <c r="I34" s="293"/>
      <c r="J34" s="294"/>
      <c r="K34" s="158"/>
      <c r="L34" s="160"/>
      <c r="M34" s="158"/>
      <c r="N34" s="160"/>
      <c r="O34" s="158"/>
      <c r="P34" s="160"/>
      <c r="Q34" s="158"/>
      <c r="R34" s="152"/>
      <c r="S34" s="151">
        <f t="shared" si="0"/>
        <v>0</v>
      </c>
      <c r="T34" s="292"/>
      <c r="U34" s="293"/>
      <c r="V34" s="293"/>
      <c r="W34" s="293"/>
      <c r="X34" s="293"/>
      <c r="Y34" s="293"/>
      <c r="Z34" s="293"/>
      <c r="AA34" s="293"/>
      <c r="AB34" s="294"/>
    </row>
    <row r="35" spans="1:28">
      <c r="A35" s="3">
        <f t="shared" si="1"/>
        <v>43793</v>
      </c>
      <c r="B35" s="292"/>
      <c r="C35" s="293"/>
      <c r="D35" s="293"/>
      <c r="E35" s="293"/>
      <c r="F35" s="293"/>
      <c r="G35" s="293"/>
      <c r="H35" s="293"/>
      <c r="I35" s="293"/>
      <c r="J35" s="294"/>
      <c r="K35" s="158"/>
      <c r="L35" s="160"/>
      <c r="M35" s="158"/>
      <c r="N35" s="160"/>
      <c r="O35" s="158"/>
      <c r="P35" s="160"/>
      <c r="Q35" s="158"/>
      <c r="R35" s="152"/>
      <c r="S35" s="151">
        <f t="shared" si="0"/>
        <v>0</v>
      </c>
      <c r="T35" s="292"/>
      <c r="U35" s="293"/>
      <c r="V35" s="293"/>
      <c r="W35" s="293"/>
      <c r="X35" s="293"/>
      <c r="Y35" s="293"/>
      <c r="Z35" s="293"/>
      <c r="AA35" s="293"/>
      <c r="AB35" s="294"/>
    </row>
    <row r="36" spans="1:28">
      <c r="A36" s="221">
        <f t="shared" si="1"/>
        <v>43794</v>
      </c>
      <c r="B36" s="295"/>
      <c r="C36" s="296"/>
      <c r="D36" s="296"/>
      <c r="E36" s="296"/>
      <c r="F36" s="296"/>
      <c r="G36" s="296"/>
      <c r="H36" s="296"/>
      <c r="I36" s="296"/>
      <c r="J36" s="325"/>
      <c r="K36" s="227"/>
      <c r="L36" s="224"/>
      <c r="M36" s="227"/>
      <c r="N36" s="224"/>
      <c r="O36" s="227"/>
      <c r="P36" s="224"/>
      <c r="Q36" s="242"/>
      <c r="R36" s="245"/>
      <c r="S36" s="241">
        <f t="shared" si="0"/>
        <v>0</v>
      </c>
      <c r="T36" s="295"/>
      <c r="U36" s="296"/>
      <c r="V36" s="296"/>
      <c r="W36" s="296"/>
      <c r="X36" s="296"/>
      <c r="Y36" s="296"/>
      <c r="Z36" s="296"/>
      <c r="AA36" s="296"/>
      <c r="AB36" s="325"/>
    </row>
    <row r="37" spans="1:28">
      <c r="A37" s="4">
        <f t="shared" si="1"/>
        <v>43795</v>
      </c>
      <c r="B37" s="326"/>
      <c r="C37" s="327"/>
      <c r="D37" s="327"/>
      <c r="E37" s="327"/>
      <c r="F37" s="327"/>
      <c r="G37" s="327"/>
      <c r="H37" s="327"/>
      <c r="I37" s="327"/>
      <c r="J37" s="328"/>
      <c r="K37" s="129"/>
      <c r="L37" s="149"/>
      <c r="M37" s="129"/>
      <c r="N37" s="149"/>
      <c r="O37" s="129"/>
      <c r="P37" s="149"/>
      <c r="Q37" s="132"/>
      <c r="R37" s="117"/>
      <c r="S37" s="129">
        <f t="shared" si="0"/>
        <v>0</v>
      </c>
      <c r="T37" s="326"/>
      <c r="U37" s="327"/>
      <c r="V37" s="327"/>
      <c r="W37" s="327"/>
      <c r="X37" s="327"/>
      <c r="Y37" s="327"/>
      <c r="Z37" s="327"/>
      <c r="AA37" s="327"/>
      <c r="AB37" s="328"/>
    </row>
    <row r="38" spans="1:28">
      <c r="A38" s="4">
        <f t="shared" si="1"/>
        <v>43796</v>
      </c>
      <c r="B38" s="289"/>
      <c r="C38" s="290"/>
      <c r="D38" s="290"/>
      <c r="E38" s="290"/>
      <c r="F38" s="290"/>
      <c r="G38" s="290"/>
      <c r="H38" s="290"/>
      <c r="I38" s="290"/>
      <c r="J38" s="324"/>
      <c r="K38" s="129"/>
      <c r="L38" s="149"/>
      <c r="M38" s="129"/>
      <c r="N38" s="149"/>
      <c r="O38" s="129"/>
      <c r="P38" s="149"/>
      <c r="Q38" s="132"/>
      <c r="R38" s="117"/>
      <c r="S38" s="129">
        <f t="shared" si="0"/>
        <v>0</v>
      </c>
      <c r="T38" s="289"/>
      <c r="U38" s="290"/>
      <c r="V38" s="290"/>
      <c r="W38" s="290"/>
      <c r="X38" s="290"/>
      <c r="Y38" s="290"/>
      <c r="Z38" s="290"/>
      <c r="AA38" s="290"/>
      <c r="AB38" s="324"/>
    </row>
    <row r="39" spans="1:28">
      <c r="A39" s="4">
        <f t="shared" si="1"/>
        <v>43797</v>
      </c>
      <c r="B39" s="180"/>
      <c r="C39" s="181"/>
      <c r="D39" s="181"/>
      <c r="E39" s="181"/>
      <c r="F39" s="181"/>
      <c r="G39" s="181"/>
      <c r="H39" s="181"/>
      <c r="I39" s="181"/>
      <c r="J39" s="182"/>
      <c r="K39" s="129"/>
      <c r="L39" s="149"/>
      <c r="M39" s="129"/>
      <c r="N39" s="149"/>
      <c r="O39" s="129"/>
      <c r="P39" s="149"/>
      <c r="Q39" s="132"/>
      <c r="R39" s="117"/>
      <c r="S39" s="129"/>
      <c r="T39" s="210"/>
      <c r="U39" s="211"/>
      <c r="V39" s="211"/>
      <c r="W39" s="211"/>
      <c r="X39" s="211"/>
      <c r="Y39" s="211"/>
      <c r="Z39" s="211"/>
      <c r="AA39" s="211"/>
      <c r="AB39" s="212"/>
    </row>
    <row r="40" spans="1:28">
      <c r="A40" s="4">
        <f t="shared" si="1"/>
        <v>43798</v>
      </c>
      <c r="B40" s="289"/>
      <c r="C40" s="290"/>
      <c r="D40" s="290"/>
      <c r="E40" s="290"/>
      <c r="F40" s="290"/>
      <c r="G40" s="290"/>
      <c r="H40" s="290"/>
      <c r="I40" s="290"/>
      <c r="J40" s="324"/>
      <c r="K40" s="129"/>
      <c r="L40" s="149"/>
      <c r="M40" s="129"/>
      <c r="N40" s="149"/>
      <c r="O40" s="129"/>
      <c r="P40" s="149"/>
      <c r="Q40" s="132"/>
      <c r="R40" s="117"/>
      <c r="S40" s="129">
        <f t="shared" si="0"/>
        <v>0</v>
      </c>
      <c r="T40" s="289"/>
      <c r="U40" s="290"/>
      <c r="V40" s="290"/>
      <c r="W40" s="290"/>
      <c r="X40" s="290"/>
      <c r="Y40" s="290"/>
      <c r="Z40" s="290"/>
      <c r="AA40" s="290"/>
      <c r="AB40" s="324"/>
    </row>
    <row r="41" spans="1:28">
      <c r="A41" s="3">
        <f t="shared" si="1"/>
        <v>43799</v>
      </c>
      <c r="B41" s="292"/>
      <c r="C41" s="293"/>
      <c r="D41" s="293"/>
      <c r="E41" s="293"/>
      <c r="F41" s="293"/>
      <c r="G41" s="293"/>
      <c r="H41" s="293"/>
      <c r="I41" s="293"/>
      <c r="J41" s="294"/>
      <c r="K41" s="158"/>
      <c r="L41" s="160"/>
      <c r="M41" s="158"/>
      <c r="N41" s="160"/>
      <c r="O41" s="158"/>
      <c r="P41" s="160"/>
      <c r="Q41" s="158"/>
      <c r="R41" s="152"/>
      <c r="S41" s="151">
        <f t="shared" si="0"/>
        <v>0</v>
      </c>
      <c r="T41" s="292"/>
      <c r="U41" s="293"/>
      <c r="V41" s="293"/>
      <c r="W41" s="293"/>
      <c r="X41" s="293"/>
      <c r="Y41" s="293"/>
      <c r="Z41" s="293"/>
      <c r="AA41" s="293"/>
      <c r="AB41" s="294"/>
    </row>
    <row r="42" spans="1:28" ht="5.25" customHeight="1">
      <c r="C42" s="26"/>
      <c r="D42" s="26"/>
      <c r="E42" s="26"/>
      <c r="F42" s="26"/>
      <c r="G42" s="26"/>
      <c r="H42" s="26"/>
      <c r="I42" s="26"/>
      <c r="J42" s="26"/>
    </row>
    <row r="43" spans="1:28" s="28" customFormat="1" ht="20.25" customHeight="1">
      <c r="A43" s="76" t="s">
        <v>31</v>
      </c>
      <c r="B43" s="44"/>
      <c r="C43" s="44"/>
      <c r="D43" s="44"/>
      <c r="E43" s="44"/>
      <c r="F43" s="27"/>
      <c r="G43" s="27"/>
      <c r="I43" s="30"/>
      <c r="J43" s="75" t="s">
        <v>31</v>
      </c>
      <c r="K43" s="22">
        <f>SUM(K12:K41)</f>
        <v>0</v>
      </c>
      <c r="L43" s="121"/>
      <c r="M43" s="22">
        <f>SUM(M12:M41)</f>
        <v>0</v>
      </c>
      <c r="N43" s="121"/>
      <c r="O43" s="22">
        <f>SUM(O12:O41)</f>
        <v>0</v>
      </c>
      <c r="P43" s="121"/>
      <c r="Q43" s="22">
        <f>SUM(Q12:Q41)</f>
        <v>0</v>
      </c>
      <c r="R43" s="121"/>
      <c r="S43" s="22">
        <f>SUM(S12:S41)</f>
        <v>0</v>
      </c>
      <c r="T43" s="125"/>
    </row>
    <row r="44" spans="1:28" ht="15" customHeight="1">
      <c r="A44" s="77" t="str">
        <f>C6</f>
        <v>Naam</v>
      </c>
      <c r="B44" s="13"/>
      <c r="C44" s="30"/>
      <c r="D44" s="30"/>
      <c r="E44" s="30"/>
      <c r="J44" s="74" t="str">
        <f>C7</f>
        <v>Naam</v>
      </c>
      <c r="Q44" s="33"/>
    </row>
    <row r="45" spans="1:28" ht="15.75">
      <c r="A45" s="35"/>
      <c r="B45" s="13"/>
      <c r="C45" s="30"/>
      <c r="D45" s="30"/>
      <c r="E45" s="30"/>
      <c r="F45" s="30"/>
      <c r="G45" s="30"/>
      <c r="H45" s="30"/>
      <c r="J45" s="33"/>
      <c r="Q45" s="100" t="s">
        <v>28</v>
      </c>
      <c r="R45" s="101"/>
      <c r="S45" s="123">
        <f>S43</f>
        <v>0</v>
      </c>
    </row>
    <row r="46" spans="1:28">
      <c r="B46" s="13"/>
      <c r="C46" s="30"/>
      <c r="D46" s="30"/>
      <c r="E46" s="30"/>
      <c r="F46" s="30"/>
      <c r="G46" s="30"/>
      <c r="H46" s="30"/>
      <c r="J46" s="26"/>
      <c r="Q46" s="100" t="s">
        <v>29</v>
      </c>
      <c r="R46" s="101"/>
      <c r="S46" s="12">
        <f>S6*Q2</f>
        <v>0</v>
      </c>
    </row>
    <row r="47" spans="1:28">
      <c r="A47" s="6"/>
      <c r="B47" s="329"/>
      <c r="C47" s="329"/>
      <c r="D47" s="329"/>
      <c r="E47" s="329"/>
      <c r="F47" s="329"/>
      <c r="G47" s="329"/>
      <c r="H47" s="329"/>
      <c r="I47" s="36"/>
      <c r="J47" s="26"/>
      <c r="Q47" s="100"/>
      <c r="R47" s="101"/>
      <c r="S47" s="17">
        <f>IF(S45&gt;S46,S45-S46,0)</f>
        <v>0</v>
      </c>
    </row>
    <row r="48" spans="1:28">
      <c r="A48" s="33"/>
      <c r="B48" s="27"/>
    </row>
    <row r="49" spans="1:18">
      <c r="A49" s="33"/>
      <c r="B49" s="27"/>
    </row>
    <row r="50" spans="1:18" ht="21">
      <c r="A50" s="33"/>
      <c r="B50" s="27"/>
      <c r="Q50" s="2"/>
      <c r="R50" s="33"/>
    </row>
    <row r="51" spans="1:18" ht="21">
      <c r="A51" s="33"/>
      <c r="B51" s="27"/>
      <c r="Q51" s="1"/>
      <c r="R51" s="33"/>
    </row>
    <row r="52" spans="1:18">
      <c r="A52" s="33"/>
      <c r="B52" s="27"/>
    </row>
    <row r="53" spans="1:18">
      <c r="A53" s="33"/>
      <c r="B53" s="27"/>
    </row>
    <row r="54" spans="1:18">
      <c r="A54" s="33"/>
      <c r="B54" s="27"/>
    </row>
  </sheetData>
  <mergeCells count="80">
    <mergeCell ref="B47:H47"/>
    <mergeCell ref="D2:G2"/>
    <mergeCell ref="D1:G1"/>
    <mergeCell ref="C5:G5"/>
    <mergeCell ref="C6:G6"/>
    <mergeCell ref="A5:B5"/>
    <mergeCell ref="B17:J17"/>
    <mergeCell ref="B18:J18"/>
    <mergeCell ref="B15:J15"/>
    <mergeCell ref="B16:J16"/>
    <mergeCell ref="B19:J19"/>
    <mergeCell ref="B20:J20"/>
    <mergeCell ref="B24:J24"/>
    <mergeCell ref="B25:J25"/>
    <mergeCell ref="B26:J26"/>
    <mergeCell ref="B22:J22"/>
    <mergeCell ref="A10:A11"/>
    <mergeCell ref="Q10:Q11"/>
    <mergeCell ref="O10:O11"/>
    <mergeCell ref="B10:J11"/>
    <mergeCell ref="M10:M11"/>
    <mergeCell ref="K10:K11"/>
    <mergeCell ref="B41:J41"/>
    <mergeCell ref="B36:J36"/>
    <mergeCell ref="B37:J37"/>
    <mergeCell ref="B27:J27"/>
    <mergeCell ref="B28:J28"/>
    <mergeCell ref="B31:J31"/>
    <mergeCell ref="B32:J32"/>
    <mergeCell ref="B33:J33"/>
    <mergeCell ref="B29:J29"/>
    <mergeCell ref="B30:J30"/>
    <mergeCell ref="B34:J34"/>
    <mergeCell ref="B35:J35"/>
    <mergeCell ref="B38:J38"/>
    <mergeCell ref="B40:J40"/>
    <mergeCell ref="B23:J23"/>
    <mergeCell ref="B21:J21"/>
    <mergeCell ref="B13:J13"/>
    <mergeCell ref="B14:J14"/>
    <mergeCell ref="D3:G3"/>
    <mergeCell ref="D4:G4"/>
    <mergeCell ref="B12:J12"/>
    <mergeCell ref="C7:G7"/>
    <mergeCell ref="H1:K1"/>
    <mergeCell ref="H2:K2"/>
    <mergeCell ref="H3:K3"/>
    <mergeCell ref="H4:K4"/>
    <mergeCell ref="T10:AB11"/>
    <mergeCell ref="S10:S11"/>
    <mergeCell ref="P6:R6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7:AB37"/>
    <mergeCell ref="T38:AB38"/>
    <mergeCell ref="T40:AB40"/>
    <mergeCell ref="T41:AB41"/>
    <mergeCell ref="T32:AB32"/>
    <mergeCell ref="T33:AB33"/>
    <mergeCell ref="T34:AB34"/>
    <mergeCell ref="T35:AB35"/>
    <mergeCell ref="T36:AB36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showGridLines="0" tabSelected="1" topLeftCell="A13" zoomScale="85" zoomScaleNormal="85" workbookViewId="0">
      <selection activeCell="L54" sqref="L54"/>
    </sheetView>
  </sheetViews>
  <sheetFormatPr defaultColWidth="9.140625" defaultRowHeight="15"/>
  <cols>
    <col min="1" max="2" width="12.7109375" style="26" customWidth="1"/>
    <col min="3" max="10" width="12.7109375" style="27" customWidth="1"/>
    <col min="11" max="11" width="12.7109375" style="26" customWidth="1"/>
    <col min="12" max="12" width="1.42578125" style="26" customWidth="1"/>
    <col min="13" max="13" width="12.7109375" style="26" customWidth="1"/>
    <col min="14" max="14" width="1.42578125" style="26" customWidth="1"/>
    <col min="15" max="15" width="12.7109375" style="26" customWidth="1"/>
    <col min="16" max="16" width="1.42578125" style="26" customWidth="1"/>
    <col min="17" max="17" width="12.7109375" style="26" customWidth="1"/>
    <col min="18" max="18" width="1.42578125" style="26" customWidth="1"/>
    <col min="19" max="19" width="12.710937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178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L3" s="177"/>
      <c r="M3" s="177"/>
      <c r="N3" s="177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L4" s="177"/>
      <c r="M4" s="177"/>
      <c r="N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3">
        <v>43800</v>
      </c>
      <c r="B12" s="292"/>
      <c r="C12" s="293"/>
      <c r="D12" s="293"/>
      <c r="E12" s="293"/>
      <c r="F12" s="293"/>
      <c r="G12" s="293"/>
      <c r="H12" s="293">
        <v>1</v>
      </c>
      <c r="I12" s="293">
        <v>1</v>
      </c>
      <c r="J12" s="294">
        <v>1</v>
      </c>
      <c r="K12" s="158"/>
      <c r="L12" s="160"/>
      <c r="M12" s="158"/>
      <c r="N12" s="160"/>
      <c r="O12" s="158"/>
      <c r="P12" s="160"/>
      <c r="Q12" s="158"/>
      <c r="R12" s="152"/>
      <c r="S12" s="151">
        <f t="shared" ref="S12:S42" si="0">K12+M12+O12+Q12</f>
        <v>0</v>
      </c>
      <c r="T12" s="292"/>
      <c r="U12" s="293"/>
      <c r="V12" s="293"/>
      <c r="W12" s="293"/>
      <c r="X12" s="293"/>
      <c r="Y12" s="293"/>
      <c r="Z12" s="293">
        <v>1</v>
      </c>
      <c r="AA12" s="293">
        <v>1</v>
      </c>
      <c r="AB12" s="294">
        <v>1</v>
      </c>
    </row>
    <row r="13" spans="1:28">
      <c r="A13" s="221">
        <f t="shared" ref="A13:A42" si="1">A12+1</f>
        <v>43801</v>
      </c>
      <c r="B13" s="295"/>
      <c r="C13" s="296"/>
      <c r="D13" s="296"/>
      <c r="E13" s="296"/>
      <c r="F13" s="296"/>
      <c r="G13" s="296"/>
      <c r="H13" s="296"/>
      <c r="I13" s="296"/>
      <c r="J13" s="325"/>
      <c r="K13" s="227"/>
      <c r="L13" s="224"/>
      <c r="M13" s="227"/>
      <c r="N13" s="224"/>
      <c r="O13" s="227"/>
      <c r="P13" s="224"/>
      <c r="Q13" s="242"/>
      <c r="R13" s="243"/>
      <c r="S13" s="242">
        <f t="shared" si="0"/>
        <v>0</v>
      </c>
      <c r="T13" s="295"/>
      <c r="U13" s="296"/>
      <c r="V13" s="296"/>
      <c r="W13" s="296"/>
      <c r="X13" s="296"/>
      <c r="Y13" s="296"/>
      <c r="Z13" s="296"/>
      <c r="AA13" s="296"/>
      <c r="AB13" s="325"/>
    </row>
    <row r="14" spans="1:28">
      <c r="A14" s="4">
        <f t="shared" si="1"/>
        <v>43802</v>
      </c>
      <c r="B14" s="289"/>
      <c r="C14" s="290"/>
      <c r="D14" s="290"/>
      <c r="E14" s="290"/>
      <c r="F14" s="290"/>
      <c r="G14" s="290"/>
      <c r="H14" s="290"/>
      <c r="I14" s="290"/>
      <c r="J14" s="324"/>
      <c r="K14" s="129"/>
      <c r="L14" s="149"/>
      <c r="M14" s="129"/>
      <c r="N14" s="149"/>
      <c r="O14" s="129"/>
      <c r="P14" s="149"/>
      <c r="Q14" s="132"/>
      <c r="R14" s="116"/>
      <c r="S14" s="132">
        <f t="shared" si="0"/>
        <v>0</v>
      </c>
      <c r="T14" s="289"/>
      <c r="U14" s="290"/>
      <c r="V14" s="290"/>
      <c r="W14" s="290"/>
      <c r="X14" s="290"/>
      <c r="Y14" s="290"/>
      <c r="Z14" s="290"/>
      <c r="AA14" s="290"/>
      <c r="AB14" s="324"/>
    </row>
    <row r="15" spans="1:28">
      <c r="A15" s="4">
        <f t="shared" si="1"/>
        <v>43803</v>
      </c>
      <c r="B15" s="289"/>
      <c r="C15" s="290"/>
      <c r="D15" s="290"/>
      <c r="E15" s="290"/>
      <c r="F15" s="290"/>
      <c r="G15" s="290"/>
      <c r="H15" s="290">
        <v>1</v>
      </c>
      <c r="I15" s="290">
        <v>1</v>
      </c>
      <c r="J15" s="324">
        <v>1</v>
      </c>
      <c r="K15" s="129"/>
      <c r="L15" s="149"/>
      <c r="M15" s="129"/>
      <c r="N15" s="149"/>
      <c r="O15" s="129"/>
      <c r="P15" s="149"/>
      <c r="Q15" s="132"/>
      <c r="R15" s="116"/>
      <c r="S15" s="132">
        <f t="shared" si="0"/>
        <v>0</v>
      </c>
      <c r="T15" s="289"/>
      <c r="U15" s="290"/>
      <c r="V15" s="290"/>
      <c r="W15" s="290"/>
      <c r="X15" s="290"/>
      <c r="Y15" s="290"/>
      <c r="Z15" s="290">
        <v>1</v>
      </c>
      <c r="AA15" s="290">
        <v>1</v>
      </c>
      <c r="AB15" s="324">
        <v>1</v>
      </c>
    </row>
    <row r="16" spans="1:28">
      <c r="A16" s="4">
        <f t="shared" si="1"/>
        <v>43804</v>
      </c>
      <c r="B16" s="289"/>
      <c r="C16" s="290"/>
      <c r="D16" s="290"/>
      <c r="E16" s="290"/>
      <c r="F16" s="290"/>
      <c r="G16" s="290"/>
      <c r="H16" s="290">
        <v>1</v>
      </c>
      <c r="I16" s="290">
        <v>1</v>
      </c>
      <c r="J16" s="324">
        <v>1</v>
      </c>
      <c r="K16" s="129"/>
      <c r="L16" s="149"/>
      <c r="M16" s="129"/>
      <c r="N16" s="149"/>
      <c r="O16" s="129"/>
      <c r="P16" s="149"/>
      <c r="Q16" s="132"/>
      <c r="R16" s="116"/>
      <c r="S16" s="132">
        <f t="shared" si="0"/>
        <v>0</v>
      </c>
      <c r="T16" s="289"/>
      <c r="U16" s="290"/>
      <c r="V16" s="290"/>
      <c r="W16" s="290"/>
      <c r="X16" s="290"/>
      <c r="Y16" s="290"/>
      <c r="Z16" s="290">
        <v>1</v>
      </c>
      <c r="AA16" s="290">
        <v>1</v>
      </c>
      <c r="AB16" s="324">
        <v>1</v>
      </c>
    </row>
    <row r="17" spans="1:28">
      <c r="A17" s="4">
        <f t="shared" si="1"/>
        <v>43805</v>
      </c>
      <c r="B17" s="289"/>
      <c r="C17" s="290"/>
      <c r="D17" s="290"/>
      <c r="E17" s="290"/>
      <c r="F17" s="290"/>
      <c r="G17" s="290"/>
      <c r="H17" s="290">
        <v>1</v>
      </c>
      <c r="I17" s="290">
        <v>1</v>
      </c>
      <c r="J17" s="324">
        <v>1</v>
      </c>
      <c r="K17" s="129"/>
      <c r="L17" s="149"/>
      <c r="M17" s="129"/>
      <c r="N17" s="149"/>
      <c r="O17" s="129"/>
      <c r="P17" s="149"/>
      <c r="Q17" s="132"/>
      <c r="R17" s="116"/>
      <c r="S17" s="132">
        <f t="shared" si="0"/>
        <v>0</v>
      </c>
      <c r="T17" s="289"/>
      <c r="U17" s="290"/>
      <c r="V17" s="290"/>
      <c r="W17" s="290"/>
      <c r="X17" s="290"/>
      <c r="Y17" s="290"/>
      <c r="Z17" s="290">
        <v>1</v>
      </c>
      <c r="AA17" s="290">
        <v>1</v>
      </c>
      <c r="AB17" s="324">
        <v>1</v>
      </c>
    </row>
    <row r="18" spans="1:28">
      <c r="A18" s="3">
        <f t="shared" si="1"/>
        <v>43806</v>
      </c>
      <c r="B18" s="292"/>
      <c r="C18" s="293"/>
      <c r="D18" s="293"/>
      <c r="E18" s="293"/>
      <c r="F18" s="293"/>
      <c r="G18" s="293"/>
      <c r="H18" s="293">
        <v>1</v>
      </c>
      <c r="I18" s="293">
        <v>1</v>
      </c>
      <c r="J18" s="294">
        <v>1</v>
      </c>
      <c r="K18" s="158"/>
      <c r="L18" s="160"/>
      <c r="M18" s="158"/>
      <c r="N18" s="160"/>
      <c r="O18" s="158"/>
      <c r="P18" s="160"/>
      <c r="Q18" s="158"/>
      <c r="R18" s="152"/>
      <c r="S18" s="151">
        <f t="shared" si="0"/>
        <v>0</v>
      </c>
      <c r="T18" s="292"/>
      <c r="U18" s="293"/>
      <c r="V18" s="293"/>
      <c r="W18" s="293"/>
      <c r="X18" s="293"/>
      <c r="Y18" s="293"/>
      <c r="Z18" s="293">
        <v>1</v>
      </c>
      <c r="AA18" s="293">
        <v>1</v>
      </c>
      <c r="AB18" s="294">
        <v>1</v>
      </c>
    </row>
    <row r="19" spans="1:28">
      <c r="A19" s="3">
        <f t="shared" si="1"/>
        <v>43807</v>
      </c>
      <c r="B19" s="292"/>
      <c r="C19" s="293"/>
      <c r="D19" s="293"/>
      <c r="E19" s="293"/>
      <c r="F19" s="293"/>
      <c r="G19" s="293"/>
      <c r="H19" s="293">
        <v>1</v>
      </c>
      <c r="I19" s="293">
        <v>1</v>
      </c>
      <c r="J19" s="294">
        <v>1</v>
      </c>
      <c r="K19" s="158"/>
      <c r="L19" s="160"/>
      <c r="M19" s="158"/>
      <c r="N19" s="160"/>
      <c r="O19" s="158"/>
      <c r="P19" s="160"/>
      <c r="Q19" s="158"/>
      <c r="R19" s="152"/>
      <c r="S19" s="151">
        <f t="shared" si="0"/>
        <v>0</v>
      </c>
      <c r="T19" s="292"/>
      <c r="U19" s="293"/>
      <c r="V19" s="293"/>
      <c r="W19" s="293"/>
      <c r="X19" s="293"/>
      <c r="Y19" s="293"/>
      <c r="Z19" s="293">
        <v>1</v>
      </c>
      <c r="AA19" s="293">
        <v>1</v>
      </c>
      <c r="AB19" s="294">
        <v>1</v>
      </c>
    </row>
    <row r="20" spans="1:28">
      <c r="A20" s="221">
        <f t="shared" si="1"/>
        <v>43808</v>
      </c>
      <c r="B20" s="295"/>
      <c r="C20" s="296"/>
      <c r="D20" s="296"/>
      <c r="E20" s="296"/>
      <c r="F20" s="296"/>
      <c r="G20" s="296"/>
      <c r="H20" s="296"/>
      <c r="I20" s="296"/>
      <c r="J20" s="325"/>
      <c r="K20" s="227"/>
      <c r="L20" s="224"/>
      <c r="M20" s="227"/>
      <c r="N20" s="224"/>
      <c r="O20" s="227"/>
      <c r="P20" s="224"/>
      <c r="Q20" s="242"/>
      <c r="R20" s="243"/>
      <c r="S20" s="242">
        <f t="shared" si="0"/>
        <v>0</v>
      </c>
      <c r="T20" s="295"/>
      <c r="U20" s="296"/>
      <c r="V20" s="296"/>
      <c r="W20" s="296"/>
      <c r="X20" s="296"/>
      <c r="Y20" s="296"/>
      <c r="Z20" s="296"/>
      <c r="AA20" s="296"/>
      <c r="AB20" s="325"/>
    </row>
    <row r="21" spans="1:28">
      <c r="A21" s="4">
        <f t="shared" si="1"/>
        <v>43809</v>
      </c>
      <c r="B21" s="289"/>
      <c r="C21" s="290"/>
      <c r="D21" s="290"/>
      <c r="E21" s="290"/>
      <c r="F21" s="290"/>
      <c r="G21" s="290"/>
      <c r="H21" s="290"/>
      <c r="I21" s="290"/>
      <c r="J21" s="324"/>
      <c r="K21" s="129"/>
      <c r="L21" s="149"/>
      <c r="M21" s="129"/>
      <c r="N21" s="149"/>
      <c r="O21" s="129"/>
      <c r="P21" s="149"/>
      <c r="Q21" s="132"/>
      <c r="R21" s="116"/>
      <c r="S21" s="132">
        <f t="shared" si="0"/>
        <v>0</v>
      </c>
      <c r="T21" s="289"/>
      <c r="U21" s="290"/>
      <c r="V21" s="290"/>
      <c r="W21" s="290"/>
      <c r="X21" s="290"/>
      <c r="Y21" s="290"/>
      <c r="Z21" s="290"/>
      <c r="AA21" s="290"/>
      <c r="AB21" s="324"/>
    </row>
    <row r="22" spans="1:28">
      <c r="A22" s="4">
        <f t="shared" si="1"/>
        <v>43810</v>
      </c>
      <c r="B22" s="289"/>
      <c r="C22" s="290"/>
      <c r="D22" s="290"/>
      <c r="E22" s="290"/>
      <c r="F22" s="290"/>
      <c r="G22" s="290"/>
      <c r="H22" s="290">
        <v>1</v>
      </c>
      <c r="I22" s="290">
        <v>1</v>
      </c>
      <c r="J22" s="324">
        <v>1</v>
      </c>
      <c r="K22" s="129"/>
      <c r="L22" s="149"/>
      <c r="M22" s="129"/>
      <c r="N22" s="149"/>
      <c r="O22" s="129"/>
      <c r="P22" s="149"/>
      <c r="Q22" s="132"/>
      <c r="R22" s="116"/>
      <c r="S22" s="132">
        <f t="shared" si="0"/>
        <v>0</v>
      </c>
      <c r="T22" s="289"/>
      <c r="U22" s="290"/>
      <c r="V22" s="290"/>
      <c r="W22" s="290"/>
      <c r="X22" s="290"/>
      <c r="Y22" s="290"/>
      <c r="Z22" s="290">
        <v>1</v>
      </c>
      <c r="AA22" s="290">
        <v>1</v>
      </c>
      <c r="AB22" s="324">
        <v>1</v>
      </c>
    </row>
    <row r="23" spans="1:28">
      <c r="A23" s="4">
        <f t="shared" si="1"/>
        <v>43811</v>
      </c>
      <c r="B23" s="289"/>
      <c r="C23" s="290"/>
      <c r="D23" s="290"/>
      <c r="E23" s="290"/>
      <c r="F23" s="290"/>
      <c r="G23" s="290"/>
      <c r="H23" s="290">
        <v>1</v>
      </c>
      <c r="I23" s="290">
        <v>1</v>
      </c>
      <c r="J23" s="324">
        <v>1</v>
      </c>
      <c r="K23" s="129"/>
      <c r="L23" s="149"/>
      <c r="M23" s="129"/>
      <c r="N23" s="149"/>
      <c r="O23" s="129"/>
      <c r="P23" s="149"/>
      <c r="Q23" s="132"/>
      <c r="R23" s="116"/>
      <c r="S23" s="132">
        <f t="shared" si="0"/>
        <v>0</v>
      </c>
      <c r="T23" s="289"/>
      <c r="U23" s="290"/>
      <c r="V23" s="290"/>
      <c r="W23" s="290"/>
      <c r="X23" s="290"/>
      <c r="Y23" s="290"/>
      <c r="Z23" s="290">
        <v>1</v>
      </c>
      <c r="AA23" s="290">
        <v>1</v>
      </c>
      <c r="AB23" s="324">
        <v>1</v>
      </c>
    </row>
    <row r="24" spans="1:28">
      <c r="A24" s="4">
        <f t="shared" si="1"/>
        <v>43812</v>
      </c>
      <c r="B24" s="289"/>
      <c r="C24" s="290"/>
      <c r="D24" s="290"/>
      <c r="E24" s="290"/>
      <c r="F24" s="290"/>
      <c r="G24" s="290"/>
      <c r="H24" s="290">
        <v>1</v>
      </c>
      <c r="I24" s="290">
        <v>1</v>
      </c>
      <c r="J24" s="324">
        <v>1</v>
      </c>
      <c r="K24" s="129"/>
      <c r="L24" s="149"/>
      <c r="M24" s="129"/>
      <c r="N24" s="149"/>
      <c r="O24" s="129"/>
      <c r="P24" s="149"/>
      <c r="Q24" s="132"/>
      <c r="R24" s="116"/>
      <c r="S24" s="132">
        <f t="shared" si="0"/>
        <v>0</v>
      </c>
      <c r="T24" s="289"/>
      <c r="U24" s="290"/>
      <c r="V24" s="290"/>
      <c r="W24" s="290"/>
      <c r="X24" s="290"/>
      <c r="Y24" s="290"/>
      <c r="Z24" s="290">
        <v>1</v>
      </c>
      <c r="AA24" s="290">
        <v>1</v>
      </c>
      <c r="AB24" s="324">
        <v>1</v>
      </c>
    </row>
    <row r="25" spans="1:28">
      <c r="A25" s="3">
        <f t="shared" si="1"/>
        <v>43813</v>
      </c>
      <c r="B25" s="292"/>
      <c r="C25" s="293"/>
      <c r="D25" s="293"/>
      <c r="E25" s="293"/>
      <c r="F25" s="293"/>
      <c r="G25" s="293"/>
      <c r="H25" s="293">
        <v>1</v>
      </c>
      <c r="I25" s="293">
        <v>1</v>
      </c>
      <c r="J25" s="294">
        <v>1</v>
      </c>
      <c r="K25" s="158"/>
      <c r="L25" s="160"/>
      <c r="M25" s="158"/>
      <c r="N25" s="160"/>
      <c r="O25" s="158"/>
      <c r="P25" s="160"/>
      <c r="Q25" s="158"/>
      <c r="R25" s="152"/>
      <c r="S25" s="151">
        <f t="shared" si="0"/>
        <v>0</v>
      </c>
      <c r="T25" s="292"/>
      <c r="U25" s="293"/>
      <c r="V25" s="293"/>
      <c r="W25" s="293"/>
      <c r="X25" s="293"/>
      <c r="Y25" s="293"/>
      <c r="Z25" s="293">
        <v>1</v>
      </c>
      <c r="AA25" s="293">
        <v>1</v>
      </c>
      <c r="AB25" s="294">
        <v>1</v>
      </c>
    </row>
    <row r="26" spans="1:28">
      <c r="A26" s="3">
        <f t="shared" si="1"/>
        <v>43814</v>
      </c>
      <c r="B26" s="292"/>
      <c r="C26" s="293"/>
      <c r="D26" s="293"/>
      <c r="E26" s="293"/>
      <c r="F26" s="293"/>
      <c r="G26" s="293"/>
      <c r="H26" s="293">
        <v>1</v>
      </c>
      <c r="I26" s="293">
        <v>1</v>
      </c>
      <c r="J26" s="294">
        <v>1</v>
      </c>
      <c r="K26" s="158"/>
      <c r="L26" s="160"/>
      <c r="M26" s="158"/>
      <c r="N26" s="160"/>
      <c r="O26" s="158"/>
      <c r="P26" s="160"/>
      <c r="Q26" s="158"/>
      <c r="R26" s="152"/>
      <c r="S26" s="151">
        <f t="shared" si="0"/>
        <v>0</v>
      </c>
      <c r="T26" s="292"/>
      <c r="U26" s="293"/>
      <c r="V26" s="293"/>
      <c r="W26" s="293"/>
      <c r="X26" s="293"/>
      <c r="Y26" s="293"/>
      <c r="Z26" s="293">
        <v>1</v>
      </c>
      <c r="AA26" s="293">
        <v>1</v>
      </c>
      <c r="AB26" s="294">
        <v>1</v>
      </c>
    </row>
    <row r="27" spans="1:28">
      <c r="A27" s="221">
        <f t="shared" si="1"/>
        <v>43815</v>
      </c>
      <c r="B27" s="295"/>
      <c r="C27" s="296"/>
      <c r="D27" s="296"/>
      <c r="E27" s="296"/>
      <c r="F27" s="296"/>
      <c r="G27" s="296"/>
      <c r="H27" s="296"/>
      <c r="I27" s="296"/>
      <c r="J27" s="325"/>
      <c r="K27" s="227"/>
      <c r="L27" s="224"/>
      <c r="M27" s="227"/>
      <c r="N27" s="224"/>
      <c r="O27" s="227"/>
      <c r="P27" s="224"/>
      <c r="Q27" s="242"/>
      <c r="R27" s="243"/>
      <c r="S27" s="242">
        <f t="shared" si="0"/>
        <v>0</v>
      </c>
      <c r="T27" s="295"/>
      <c r="U27" s="296"/>
      <c r="V27" s="296"/>
      <c r="W27" s="296"/>
      <c r="X27" s="296"/>
      <c r="Y27" s="296"/>
      <c r="Z27" s="296"/>
      <c r="AA27" s="296"/>
      <c r="AB27" s="325"/>
    </row>
    <row r="28" spans="1:28">
      <c r="A28" s="4">
        <f t="shared" si="1"/>
        <v>43816</v>
      </c>
      <c r="B28" s="289"/>
      <c r="C28" s="290"/>
      <c r="D28" s="290"/>
      <c r="E28" s="290"/>
      <c r="F28" s="290"/>
      <c r="G28" s="290"/>
      <c r="H28" s="290"/>
      <c r="I28" s="290"/>
      <c r="J28" s="324"/>
      <c r="K28" s="129"/>
      <c r="L28" s="149"/>
      <c r="M28" s="129"/>
      <c r="N28" s="149"/>
      <c r="O28" s="129"/>
      <c r="P28" s="149"/>
      <c r="Q28" s="132"/>
      <c r="R28" s="116"/>
      <c r="S28" s="132">
        <f t="shared" si="0"/>
        <v>0</v>
      </c>
      <c r="T28" s="289"/>
      <c r="U28" s="290"/>
      <c r="V28" s="290"/>
      <c r="W28" s="290"/>
      <c r="X28" s="290"/>
      <c r="Y28" s="290"/>
      <c r="Z28" s="290"/>
      <c r="AA28" s="290"/>
      <c r="AB28" s="324"/>
    </row>
    <row r="29" spans="1:28">
      <c r="A29" s="4">
        <f t="shared" si="1"/>
        <v>43817</v>
      </c>
      <c r="B29" s="289"/>
      <c r="C29" s="290"/>
      <c r="D29" s="290"/>
      <c r="E29" s="290"/>
      <c r="F29" s="290"/>
      <c r="G29" s="290"/>
      <c r="H29" s="290">
        <v>1</v>
      </c>
      <c r="I29" s="290">
        <v>1</v>
      </c>
      <c r="J29" s="324">
        <v>1</v>
      </c>
      <c r="K29" s="129"/>
      <c r="L29" s="149"/>
      <c r="M29" s="129"/>
      <c r="N29" s="149"/>
      <c r="O29" s="129"/>
      <c r="P29" s="149"/>
      <c r="Q29" s="132"/>
      <c r="R29" s="116"/>
      <c r="S29" s="132">
        <f t="shared" si="0"/>
        <v>0</v>
      </c>
      <c r="T29" s="289"/>
      <c r="U29" s="290"/>
      <c r="V29" s="290"/>
      <c r="W29" s="290"/>
      <c r="X29" s="290"/>
      <c r="Y29" s="290"/>
      <c r="Z29" s="290">
        <v>1</v>
      </c>
      <c r="AA29" s="290">
        <v>1</v>
      </c>
      <c r="AB29" s="324">
        <v>1</v>
      </c>
    </row>
    <row r="30" spans="1:28">
      <c r="A30" s="4">
        <f t="shared" si="1"/>
        <v>43818</v>
      </c>
      <c r="B30" s="289"/>
      <c r="C30" s="290"/>
      <c r="D30" s="290"/>
      <c r="E30" s="290"/>
      <c r="F30" s="290"/>
      <c r="G30" s="290"/>
      <c r="H30" s="290">
        <v>1</v>
      </c>
      <c r="I30" s="290">
        <v>1</v>
      </c>
      <c r="J30" s="324">
        <v>1</v>
      </c>
      <c r="K30" s="129"/>
      <c r="L30" s="149"/>
      <c r="M30" s="129"/>
      <c r="N30" s="149"/>
      <c r="O30" s="129"/>
      <c r="P30" s="149"/>
      <c r="Q30" s="132"/>
      <c r="R30" s="116"/>
      <c r="S30" s="132">
        <f t="shared" si="0"/>
        <v>0</v>
      </c>
      <c r="T30" s="289"/>
      <c r="U30" s="290"/>
      <c r="V30" s="290"/>
      <c r="W30" s="290"/>
      <c r="X30" s="290"/>
      <c r="Y30" s="290"/>
      <c r="Z30" s="290">
        <v>1</v>
      </c>
      <c r="AA30" s="290">
        <v>1</v>
      </c>
      <c r="AB30" s="324">
        <v>1</v>
      </c>
    </row>
    <row r="31" spans="1:28">
      <c r="A31" s="4">
        <f t="shared" si="1"/>
        <v>43819</v>
      </c>
      <c r="B31" s="289"/>
      <c r="C31" s="290"/>
      <c r="D31" s="290"/>
      <c r="E31" s="290"/>
      <c r="F31" s="290"/>
      <c r="G31" s="290"/>
      <c r="H31" s="290">
        <v>1</v>
      </c>
      <c r="I31" s="290">
        <v>1</v>
      </c>
      <c r="J31" s="324">
        <v>1</v>
      </c>
      <c r="K31" s="129"/>
      <c r="L31" s="149"/>
      <c r="M31" s="129"/>
      <c r="N31" s="149"/>
      <c r="O31" s="129"/>
      <c r="P31" s="149"/>
      <c r="Q31" s="132"/>
      <c r="R31" s="116"/>
      <c r="S31" s="132">
        <f t="shared" si="0"/>
        <v>0</v>
      </c>
      <c r="T31" s="289"/>
      <c r="U31" s="290"/>
      <c r="V31" s="290"/>
      <c r="W31" s="290"/>
      <c r="X31" s="290"/>
      <c r="Y31" s="290"/>
      <c r="Z31" s="290">
        <v>1</v>
      </c>
      <c r="AA31" s="290">
        <v>1</v>
      </c>
      <c r="AB31" s="324">
        <v>1</v>
      </c>
    </row>
    <row r="32" spans="1:28">
      <c r="A32" s="3">
        <f t="shared" si="1"/>
        <v>43820</v>
      </c>
      <c r="B32" s="292"/>
      <c r="C32" s="293"/>
      <c r="D32" s="293"/>
      <c r="E32" s="293"/>
      <c r="F32" s="293"/>
      <c r="G32" s="293"/>
      <c r="H32" s="293">
        <v>1</v>
      </c>
      <c r="I32" s="293">
        <v>1</v>
      </c>
      <c r="J32" s="294">
        <v>1</v>
      </c>
      <c r="K32" s="158"/>
      <c r="L32" s="160"/>
      <c r="M32" s="158"/>
      <c r="N32" s="160"/>
      <c r="O32" s="158"/>
      <c r="P32" s="160"/>
      <c r="Q32" s="158"/>
      <c r="R32" s="152"/>
      <c r="S32" s="151">
        <f t="shared" si="0"/>
        <v>0</v>
      </c>
      <c r="T32" s="292"/>
      <c r="U32" s="293"/>
      <c r="V32" s="293"/>
      <c r="W32" s="293"/>
      <c r="X32" s="293"/>
      <c r="Y32" s="293"/>
      <c r="Z32" s="293">
        <v>1</v>
      </c>
      <c r="AA32" s="293">
        <v>1</v>
      </c>
      <c r="AB32" s="294">
        <v>1</v>
      </c>
    </row>
    <row r="33" spans="1:28">
      <c r="A33" s="3">
        <f t="shared" si="1"/>
        <v>43821</v>
      </c>
      <c r="B33" s="292"/>
      <c r="C33" s="293"/>
      <c r="D33" s="293"/>
      <c r="E33" s="293"/>
      <c r="F33" s="293"/>
      <c r="G33" s="293"/>
      <c r="H33" s="293">
        <v>1</v>
      </c>
      <c r="I33" s="293">
        <v>1</v>
      </c>
      <c r="J33" s="294">
        <v>1</v>
      </c>
      <c r="K33" s="158"/>
      <c r="L33" s="160"/>
      <c r="M33" s="158"/>
      <c r="N33" s="160"/>
      <c r="O33" s="158"/>
      <c r="P33" s="160"/>
      <c r="Q33" s="158"/>
      <c r="R33" s="152"/>
      <c r="S33" s="151">
        <f t="shared" si="0"/>
        <v>0</v>
      </c>
      <c r="T33" s="292"/>
      <c r="U33" s="293"/>
      <c r="V33" s="293"/>
      <c r="W33" s="293"/>
      <c r="X33" s="293"/>
      <c r="Y33" s="293"/>
      <c r="Z33" s="293">
        <v>1</v>
      </c>
      <c r="AA33" s="293">
        <v>1</v>
      </c>
      <c r="AB33" s="294">
        <v>1</v>
      </c>
    </row>
    <row r="34" spans="1:28">
      <c r="A34" s="221">
        <f t="shared" si="1"/>
        <v>43822</v>
      </c>
      <c r="B34" s="295"/>
      <c r="C34" s="296"/>
      <c r="D34" s="296"/>
      <c r="E34" s="296"/>
      <c r="F34" s="296"/>
      <c r="G34" s="296"/>
      <c r="H34" s="296"/>
      <c r="I34" s="296"/>
      <c r="J34" s="325"/>
      <c r="K34" s="227"/>
      <c r="L34" s="224"/>
      <c r="M34" s="227"/>
      <c r="N34" s="224"/>
      <c r="O34" s="227"/>
      <c r="P34" s="224"/>
      <c r="Q34" s="242"/>
      <c r="R34" s="243"/>
      <c r="S34" s="242">
        <f t="shared" si="0"/>
        <v>0</v>
      </c>
      <c r="T34" s="295"/>
      <c r="U34" s="296"/>
      <c r="V34" s="296"/>
      <c r="W34" s="296"/>
      <c r="X34" s="296"/>
      <c r="Y34" s="296"/>
      <c r="Z34" s="296"/>
      <c r="AA34" s="296"/>
      <c r="AB34" s="325"/>
    </row>
    <row r="35" spans="1:28">
      <c r="A35" s="4">
        <f t="shared" si="1"/>
        <v>43823</v>
      </c>
      <c r="B35" s="289"/>
      <c r="C35" s="290"/>
      <c r="D35" s="290"/>
      <c r="E35" s="290"/>
      <c r="F35" s="290"/>
      <c r="G35" s="290"/>
      <c r="H35" s="290"/>
      <c r="I35" s="290"/>
      <c r="J35" s="324"/>
      <c r="K35" s="129"/>
      <c r="L35" s="149"/>
      <c r="M35" s="129"/>
      <c r="N35" s="149"/>
      <c r="O35" s="129"/>
      <c r="P35" s="149"/>
      <c r="Q35" s="132"/>
      <c r="R35" s="116"/>
      <c r="S35" s="132">
        <f t="shared" si="0"/>
        <v>0</v>
      </c>
      <c r="T35" s="289"/>
      <c r="U35" s="290"/>
      <c r="V35" s="290"/>
      <c r="W35" s="290"/>
      <c r="X35" s="290"/>
      <c r="Y35" s="290"/>
      <c r="Z35" s="290"/>
      <c r="AA35" s="290"/>
      <c r="AB35" s="324"/>
    </row>
    <row r="36" spans="1:28">
      <c r="A36" s="21">
        <f t="shared" si="1"/>
        <v>43824</v>
      </c>
      <c r="B36" s="355" t="s">
        <v>26</v>
      </c>
      <c r="C36" s="356"/>
      <c r="D36" s="356"/>
      <c r="E36" s="356"/>
      <c r="F36" s="356"/>
      <c r="G36" s="356"/>
      <c r="H36" s="356">
        <v>1</v>
      </c>
      <c r="I36" s="356">
        <v>1</v>
      </c>
      <c r="J36" s="357">
        <v>1</v>
      </c>
      <c r="K36" s="150"/>
      <c r="L36" s="149"/>
      <c r="M36" s="150"/>
      <c r="N36" s="149"/>
      <c r="O36" s="150"/>
      <c r="P36" s="149"/>
      <c r="Q36" s="175"/>
      <c r="R36" s="116"/>
      <c r="S36" s="175">
        <f t="shared" si="0"/>
        <v>0</v>
      </c>
      <c r="T36" s="355" t="s">
        <v>26</v>
      </c>
      <c r="U36" s="356"/>
      <c r="V36" s="356"/>
      <c r="W36" s="356"/>
      <c r="X36" s="356"/>
      <c r="Y36" s="356"/>
      <c r="Z36" s="356">
        <v>1</v>
      </c>
      <c r="AA36" s="356">
        <v>1</v>
      </c>
      <c r="AB36" s="357">
        <v>1</v>
      </c>
    </row>
    <row r="37" spans="1:28">
      <c r="A37" s="4">
        <f t="shared" si="1"/>
        <v>43825</v>
      </c>
      <c r="B37" s="289"/>
      <c r="C37" s="290"/>
      <c r="D37" s="290"/>
      <c r="E37" s="290"/>
      <c r="F37" s="290"/>
      <c r="G37" s="290"/>
      <c r="H37" s="290">
        <v>1</v>
      </c>
      <c r="I37" s="290">
        <v>1</v>
      </c>
      <c r="J37" s="324">
        <v>1</v>
      </c>
      <c r="K37" s="129"/>
      <c r="L37" s="149"/>
      <c r="M37" s="129"/>
      <c r="N37" s="149"/>
      <c r="O37" s="129"/>
      <c r="P37" s="149"/>
      <c r="Q37" s="132"/>
      <c r="R37" s="116"/>
      <c r="S37" s="132">
        <f t="shared" si="0"/>
        <v>0</v>
      </c>
      <c r="T37" s="289"/>
      <c r="U37" s="290"/>
      <c r="V37" s="290"/>
      <c r="W37" s="290"/>
      <c r="X37" s="290"/>
      <c r="Y37" s="290"/>
      <c r="Z37" s="290">
        <v>1</v>
      </c>
      <c r="AA37" s="290">
        <v>1</v>
      </c>
      <c r="AB37" s="324">
        <v>1</v>
      </c>
    </row>
    <row r="38" spans="1:28">
      <c r="A38" s="4">
        <f t="shared" si="1"/>
        <v>43826</v>
      </c>
      <c r="B38" s="289"/>
      <c r="C38" s="290"/>
      <c r="D38" s="290"/>
      <c r="E38" s="290"/>
      <c r="F38" s="290"/>
      <c r="G38" s="290"/>
      <c r="H38" s="290">
        <v>1</v>
      </c>
      <c r="I38" s="290">
        <v>1</v>
      </c>
      <c r="J38" s="324">
        <v>1</v>
      </c>
      <c r="K38" s="129"/>
      <c r="L38" s="149"/>
      <c r="M38" s="129"/>
      <c r="N38" s="149"/>
      <c r="O38" s="129"/>
      <c r="P38" s="149"/>
      <c r="Q38" s="132"/>
      <c r="R38" s="116"/>
      <c r="S38" s="132">
        <f t="shared" si="0"/>
        <v>0</v>
      </c>
      <c r="T38" s="289"/>
      <c r="U38" s="290"/>
      <c r="V38" s="290"/>
      <c r="W38" s="290"/>
      <c r="X38" s="290"/>
      <c r="Y38" s="290"/>
      <c r="Z38" s="290">
        <v>1</v>
      </c>
      <c r="AA38" s="290">
        <v>1</v>
      </c>
      <c r="AB38" s="324">
        <v>1</v>
      </c>
    </row>
    <row r="39" spans="1:28">
      <c r="A39" s="3">
        <f t="shared" si="1"/>
        <v>43827</v>
      </c>
      <c r="B39" s="292"/>
      <c r="C39" s="293"/>
      <c r="D39" s="293"/>
      <c r="E39" s="293"/>
      <c r="F39" s="293"/>
      <c r="G39" s="293"/>
      <c r="H39" s="293">
        <v>1</v>
      </c>
      <c r="I39" s="293">
        <v>1</v>
      </c>
      <c r="J39" s="294">
        <v>1</v>
      </c>
      <c r="K39" s="158"/>
      <c r="L39" s="160"/>
      <c r="M39" s="158"/>
      <c r="N39" s="160"/>
      <c r="O39" s="158"/>
      <c r="P39" s="160"/>
      <c r="Q39" s="158"/>
      <c r="R39" s="152"/>
      <c r="S39" s="151">
        <f t="shared" si="0"/>
        <v>0</v>
      </c>
      <c r="T39" s="292"/>
      <c r="U39" s="293"/>
      <c r="V39" s="293"/>
      <c r="W39" s="293"/>
      <c r="X39" s="293"/>
      <c r="Y39" s="293"/>
      <c r="Z39" s="293">
        <v>1</v>
      </c>
      <c r="AA39" s="293">
        <v>1</v>
      </c>
      <c r="AB39" s="294">
        <v>1</v>
      </c>
    </row>
    <row r="40" spans="1:28">
      <c r="A40" s="3">
        <f t="shared" si="1"/>
        <v>43828</v>
      </c>
      <c r="B40" s="292"/>
      <c r="C40" s="293"/>
      <c r="D40" s="293"/>
      <c r="E40" s="293"/>
      <c r="F40" s="293"/>
      <c r="G40" s="293"/>
      <c r="H40" s="293">
        <v>1</v>
      </c>
      <c r="I40" s="293">
        <v>1</v>
      </c>
      <c r="J40" s="294">
        <v>1</v>
      </c>
      <c r="K40" s="158"/>
      <c r="L40" s="160"/>
      <c r="M40" s="158"/>
      <c r="N40" s="160"/>
      <c r="O40" s="158"/>
      <c r="P40" s="160"/>
      <c r="Q40" s="158"/>
      <c r="R40" s="152"/>
      <c r="S40" s="151">
        <f t="shared" si="0"/>
        <v>0</v>
      </c>
      <c r="T40" s="292"/>
      <c r="U40" s="293"/>
      <c r="V40" s="293"/>
      <c r="W40" s="293"/>
      <c r="X40" s="293"/>
      <c r="Y40" s="293"/>
      <c r="Z40" s="293">
        <v>1</v>
      </c>
      <c r="AA40" s="293">
        <v>1</v>
      </c>
      <c r="AB40" s="294">
        <v>1</v>
      </c>
    </row>
    <row r="41" spans="1:28" ht="14.25" customHeight="1">
      <c r="A41" s="221">
        <f t="shared" si="1"/>
        <v>43829</v>
      </c>
      <c r="B41" s="229"/>
      <c r="C41" s="247"/>
      <c r="D41" s="247"/>
      <c r="E41" s="247"/>
      <c r="F41" s="247"/>
      <c r="G41" s="247"/>
      <c r="H41" s="247"/>
      <c r="I41" s="247"/>
      <c r="J41" s="248"/>
      <c r="K41" s="227"/>
      <c r="L41" s="224"/>
      <c r="M41" s="227"/>
      <c r="N41" s="224"/>
      <c r="O41" s="227"/>
      <c r="P41" s="224"/>
      <c r="Q41" s="242"/>
      <c r="R41" s="243"/>
      <c r="S41" s="242"/>
      <c r="T41" s="229"/>
      <c r="U41" s="247"/>
      <c r="V41" s="247"/>
      <c r="W41" s="247"/>
      <c r="X41" s="247"/>
      <c r="Y41" s="247"/>
      <c r="Z41" s="247"/>
      <c r="AA41" s="247"/>
      <c r="AB41" s="248"/>
    </row>
    <row r="42" spans="1:28">
      <c r="A42" s="4">
        <f t="shared" si="1"/>
        <v>43830</v>
      </c>
      <c r="B42" s="289"/>
      <c r="C42" s="290"/>
      <c r="D42" s="290"/>
      <c r="E42" s="290"/>
      <c r="F42" s="290"/>
      <c r="G42" s="290"/>
      <c r="H42" s="290"/>
      <c r="I42" s="290"/>
      <c r="J42" s="324"/>
      <c r="K42" s="129"/>
      <c r="L42" s="149"/>
      <c r="M42" s="129"/>
      <c r="N42" s="149"/>
      <c r="O42" s="129"/>
      <c r="P42" s="149"/>
      <c r="Q42" s="132"/>
      <c r="R42" s="116"/>
      <c r="S42" s="132">
        <f t="shared" si="0"/>
        <v>0</v>
      </c>
      <c r="T42" s="289"/>
      <c r="U42" s="290"/>
      <c r="V42" s="290"/>
      <c r="W42" s="290"/>
      <c r="X42" s="290"/>
      <c r="Y42" s="290"/>
      <c r="Z42" s="290"/>
      <c r="AA42" s="290"/>
      <c r="AB42" s="324"/>
    </row>
    <row r="43" spans="1:28" ht="5.25" customHeight="1">
      <c r="C43" s="26"/>
      <c r="D43" s="26"/>
      <c r="E43" s="26"/>
      <c r="F43" s="26"/>
      <c r="G43" s="26"/>
      <c r="H43" s="26"/>
      <c r="I43" s="26"/>
      <c r="J43" s="95"/>
    </row>
    <row r="44" spans="1:28" s="28" customFormat="1" ht="20.25" customHeight="1">
      <c r="A44" s="76" t="s">
        <v>31</v>
      </c>
      <c r="B44" s="44"/>
      <c r="C44" s="44"/>
      <c r="D44" s="44"/>
      <c r="E44" s="44"/>
      <c r="F44" s="27"/>
      <c r="G44" s="27"/>
      <c r="I44" s="30"/>
      <c r="J44" s="75" t="s">
        <v>31</v>
      </c>
      <c r="K44" s="22">
        <f>SUM(K12:K42)</f>
        <v>0</v>
      </c>
      <c r="L44" s="121"/>
      <c r="M44" s="22">
        <f>SUM(M12:M42)</f>
        <v>0</v>
      </c>
      <c r="N44" s="121"/>
      <c r="O44" s="22">
        <f>SUM(O12:O42)</f>
        <v>0</v>
      </c>
      <c r="P44" s="121"/>
      <c r="Q44" s="22">
        <f>SUM(Q12:Q42)</f>
        <v>0</v>
      </c>
      <c r="R44" s="121"/>
      <c r="S44" s="122">
        <f>SUM(S12:S42)</f>
        <v>0</v>
      </c>
    </row>
    <row r="45" spans="1:28" ht="15" customHeight="1">
      <c r="A45" s="77" t="str">
        <f>C6</f>
        <v>Naam</v>
      </c>
      <c r="B45" s="13"/>
      <c r="C45" s="30"/>
      <c r="D45" s="30"/>
      <c r="E45" s="30"/>
      <c r="I45" s="30"/>
      <c r="J45" s="74" t="str">
        <f>C7</f>
        <v>Naam</v>
      </c>
      <c r="Q45" s="33"/>
    </row>
    <row r="46" spans="1:28" ht="15" customHeight="1">
      <c r="A46" s="35"/>
      <c r="B46" s="13"/>
      <c r="C46" s="30"/>
      <c r="D46" s="30"/>
      <c r="E46" s="30"/>
      <c r="F46" s="30"/>
      <c r="G46" s="30"/>
      <c r="H46" s="30"/>
      <c r="J46" s="26"/>
      <c r="Q46" s="100" t="s">
        <v>28</v>
      </c>
      <c r="R46" s="101"/>
      <c r="S46" s="12">
        <f>S44</f>
        <v>0</v>
      </c>
    </row>
    <row r="47" spans="1:28" ht="15.75">
      <c r="A47" s="35"/>
      <c r="B47" s="13"/>
      <c r="C47" s="30"/>
      <c r="D47" s="30"/>
      <c r="E47" s="30"/>
      <c r="F47" s="30"/>
      <c r="G47" s="30"/>
      <c r="H47" s="30"/>
      <c r="J47" s="26"/>
      <c r="Q47" s="100" t="s">
        <v>29</v>
      </c>
      <c r="R47" s="101"/>
      <c r="S47" s="12">
        <f>S6*Q2</f>
        <v>0</v>
      </c>
    </row>
    <row r="48" spans="1:28">
      <c r="A48" s="6"/>
      <c r="B48" s="7"/>
      <c r="C48" s="7"/>
      <c r="D48" s="7"/>
      <c r="E48" s="7"/>
      <c r="F48" s="7"/>
      <c r="G48" s="7"/>
      <c r="H48" s="7"/>
      <c r="I48" s="36"/>
      <c r="J48" s="26"/>
      <c r="Q48" s="100"/>
      <c r="R48" s="101"/>
      <c r="S48" s="17">
        <f>IF(S46&gt;S47,S46-S47,0)</f>
        <v>0</v>
      </c>
    </row>
    <row r="49" spans="2:9">
      <c r="B49" s="27"/>
      <c r="I49" s="36"/>
    </row>
    <row r="50" spans="2:9">
      <c r="B50" s="33"/>
    </row>
  </sheetData>
  <mergeCells count="81">
    <mergeCell ref="H1:K1"/>
    <mergeCell ref="H2:K2"/>
    <mergeCell ref="H3:K3"/>
    <mergeCell ref="H4:K4"/>
    <mergeCell ref="B12:J12"/>
    <mergeCell ref="D2:G2"/>
    <mergeCell ref="A5:B5"/>
    <mergeCell ref="C6:G6"/>
    <mergeCell ref="D1:G1"/>
    <mergeCell ref="C5:G5"/>
    <mergeCell ref="D3:G3"/>
    <mergeCell ref="D4:G4"/>
    <mergeCell ref="B15:J15"/>
    <mergeCell ref="B16:J16"/>
    <mergeCell ref="B17:J17"/>
    <mergeCell ref="B13:J13"/>
    <mergeCell ref="B14:J14"/>
    <mergeCell ref="B18:J18"/>
    <mergeCell ref="B19:J19"/>
    <mergeCell ref="B22:J22"/>
    <mergeCell ref="B23:J23"/>
    <mergeCell ref="B20:J20"/>
    <mergeCell ref="B21:J21"/>
    <mergeCell ref="B24:J24"/>
    <mergeCell ref="B25:J25"/>
    <mergeCell ref="B26:J26"/>
    <mergeCell ref="B29:J29"/>
    <mergeCell ref="B27:J27"/>
    <mergeCell ref="B28:J28"/>
    <mergeCell ref="B42:J42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S10:S11"/>
    <mergeCell ref="P6:R6"/>
    <mergeCell ref="C7:G7"/>
    <mergeCell ref="A10:A11"/>
    <mergeCell ref="Q10:Q11"/>
    <mergeCell ref="O10:O11"/>
    <mergeCell ref="B10:J11"/>
    <mergeCell ref="M10:M11"/>
    <mergeCell ref="K10:K11"/>
    <mergeCell ref="T10:AB11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3:AB33"/>
    <mergeCell ref="T34:AB34"/>
    <mergeCell ref="T35:AB35"/>
    <mergeCell ref="T42:AB42"/>
    <mergeCell ref="T36:AB36"/>
    <mergeCell ref="T37:AB37"/>
    <mergeCell ref="T38:AB38"/>
    <mergeCell ref="T39:AB39"/>
    <mergeCell ref="T40:AB4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GridLines="0" topLeftCell="A10" zoomScale="85" zoomScaleNormal="85" workbookViewId="0">
      <selection activeCell="O48" sqref="O48:S48"/>
    </sheetView>
  </sheetViews>
  <sheetFormatPr defaultColWidth="9.140625" defaultRowHeight="15"/>
  <cols>
    <col min="1" max="6" width="12.7109375" style="26" customWidth="1"/>
    <col min="7" max="11" width="12.7109375" style="27" customWidth="1"/>
    <col min="12" max="12" width="1.42578125" style="27" customWidth="1"/>
    <col min="13" max="13" width="12.7109375" style="27" customWidth="1"/>
    <col min="14" max="14" width="1.42578125" style="27" customWidth="1"/>
    <col min="15" max="15" width="12.7109375" style="27" customWidth="1"/>
    <col min="16" max="16" width="1.42578125" style="27" customWidth="1"/>
    <col min="17" max="17" width="12.85546875" style="26" customWidth="1"/>
    <col min="18" max="18" width="1.5703125" style="26" customWidth="1"/>
    <col min="19" max="29" width="12.85546875" style="26" customWidth="1"/>
    <col min="30" max="16384" width="9.140625" style="26"/>
  </cols>
  <sheetData>
    <row r="1" spans="1:28" ht="19.5" thickBot="1">
      <c r="A1" s="78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113"/>
      <c r="M1" s="113"/>
      <c r="N1" s="113"/>
      <c r="O1" s="113"/>
      <c r="P1" s="88"/>
      <c r="Q1" s="42">
        <f>'2019'!P14</f>
        <v>0</v>
      </c>
      <c r="R1" s="42">
        <f>'2019'!J14</f>
        <v>0</v>
      </c>
      <c r="S1" s="43" t="s">
        <v>3</v>
      </c>
    </row>
    <row r="2" spans="1:28" ht="20.25" thickTop="1" thickBot="1">
      <c r="A2" s="84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13"/>
      <c r="M2" s="113"/>
      <c r="N2" s="113"/>
      <c r="O2" s="113"/>
      <c r="P2" s="83"/>
      <c r="Q2" s="40">
        <f>'2019'!P15</f>
        <v>0</v>
      </c>
      <c r="R2" s="40">
        <f>'2019'!J14</f>
        <v>0</v>
      </c>
      <c r="S2" s="41" t="s">
        <v>4</v>
      </c>
    </row>
    <row r="3" spans="1:28" ht="20.25" thickTop="1" thickBot="1">
      <c r="A3" s="178" t="s">
        <v>39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L3" s="113"/>
      <c r="M3" s="113"/>
      <c r="N3" s="113"/>
      <c r="O3" s="113"/>
      <c r="P3" s="177"/>
    </row>
    <row r="4" spans="1:28" ht="20.25" thickTop="1" thickBot="1">
      <c r="A4" s="178" t="s">
        <v>39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L4" s="113"/>
      <c r="M4" s="113"/>
      <c r="N4" s="113"/>
      <c r="O4" s="113"/>
      <c r="P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H5" s="113"/>
      <c r="I5" s="113"/>
      <c r="J5" s="113"/>
      <c r="K5" s="113"/>
      <c r="L5" s="113"/>
      <c r="M5" s="113"/>
      <c r="N5" s="113"/>
      <c r="O5" s="113"/>
      <c r="P5" s="39"/>
      <c r="Q5" s="39"/>
      <c r="R5" s="39"/>
      <c r="S5" s="39"/>
    </row>
    <row r="6" spans="1:28" ht="20.25" thickTop="1" thickBot="1">
      <c r="A6" s="78" t="s">
        <v>25</v>
      </c>
      <c r="B6" s="80"/>
      <c r="C6" s="307" t="str">
        <f>'2019'!C7:G7</f>
        <v>Naam</v>
      </c>
      <c r="D6" s="308"/>
      <c r="E6" s="308"/>
      <c r="F6" s="308"/>
      <c r="G6" s="309"/>
      <c r="H6" s="113"/>
      <c r="I6" s="113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78" t="s">
        <v>1</v>
      </c>
      <c r="B7" s="80"/>
      <c r="C7" s="307" t="str">
        <f>'2019'!C8:G8</f>
        <v>Naam</v>
      </c>
      <c r="D7" s="308"/>
      <c r="E7" s="308"/>
      <c r="F7" s="308"/>
      <c r="G7" s="309"/>
      <c r="H7" s="113"/>
      <c r="I7" s="113"/>
      <c r="J7" s="113"/>
      <c r="K7" s="113"/>
      <c r="L7" s="113"/>
      <c r="M7" s="113"/>
      <c r="N7" s="113"/>
      <c r="O7" s="113"/>
      <c r="P7" s="26"/>
    </row>
    <row r="8" spans="1:28" ht="15.75" thickTop="1">
      <c r="A8" s="33"/>
      <c r="B8" s="33"/>
      <c r="C8" s="33"/>
      <c r="D8" s="33"/>
      <c r="E8" s="33"/>
      <c r="F8" s="33"/>
      <c r="G8" s="45"/>
      <c r="H8" s="113"/>
      <c r="I8" s="113"/>
      <c r="J8" s="113"/>
      <c r="K8" s="113"/>
      <c r="L8" s="113"/>
      <c r="M8" s="113"/>
      <c r="N8" s="113"/>
      <c r="O8" s="113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15">
        <v>43466</v>
      </c>
      <c r="B12" s="304" t="s">
        <v>0</v>
      </c>
      <c r="C12" s="305"/>
      <c r="D12" s="305"/>
      <c r="E12" s="305"/>
      <c r="F12" s="305"/>
      <c r="G12" s="305"/>
      <c r="H12" s="305"/>
      <c r="I12" s="305"/>
      <c r="J12" s="306"/>
      <c r="K12" s="161"/>
      <c r="L12" s="159"/>
      <c r="M12" s="161"/>
      <c r="N12" s="159"/>
      <c r="O12" s="161"/>
      <c r="P12" s="159"/>
      <c r="Q12" s="157"/>
      <c r="R12" s="152"/>
      <c r="S12" s="153">
        <f>K12+M12+O12+Q12</f>
        <v>0</v>
      </c>
      <c r="T12" s="304" t="s">
        <v>0</v>
      </c>
      <c r="U12" s="305"/>
      <c r="V12" s="305"/>
      <c r="W12" s="305"/>
      <c r="X12" s="305"/>
      <c r="Y12" s="305"/>
      <c r="Z12" s="305"/>
      <c r="AA12" s="305"/>
      <c r="AB12" s="306"/>
    </row>
    <row r="13" spans="1:28">
      <c r="A13" s="4">
        <f>A12+1</f>
        <v>43467</v>
      </c>
      <c r="B13" s="289"/>
      <c r="C13" s="290"/>
      <c r="D13" s="290"/>
      <c r="E13" s="290"/>
      <c r="F13" s="290"/>
      <c r="G13" s="290"/>
      <c r="H13" s="290"/>
      <c r="I13" s="290"/>
      <c r="J13" s="291"/>
      <c r="K13" s="156"/>
      <c r="L13" s="159"/>
      <c r="M13" s="156"/>
      <c r="N13" s="159"/>
      <c r="O13" s="156"/>
      <c r="P13" s="159"/>
      <c r="Q13" s="156"/>
      <c r="R13" s="154"/>
      <c r="S13" s="127">
        <f t="shared" ref="S13:S42" si="0">K13+M13+O13+Q13</f>
        <v>0</v>
      </c>
      <c r="T13" s="289"/>
      <c r="U13" s="290"/>
      <c r="V13" s="290"/>
      <c r="W13" s="290"/>
      <c r="X13" s="290"/>
      <c r="Y13" s="290"/>
      <c r="Z13" s="290"/>
      <c r="AA13" s="290"/>
      <c r="AB13" s="291"/>
    </row>
    <row r="14" spans="1:28">
      <c r="A14" s="4">
        <f t="shared" ref="A14:A42" si="1">A13+1</f>
        <v>43468</v>
      </c>
      <c r="B14" s="289"/>
      <c r="C14" s="290"/>
      <c r="D14" s="290"/>
      <c r="E14" s="290"/>
      <c r="F14" s="290"/>
      <c r="G14" s="290"/>
      <c r="H14" s="290"/>
      <c r="I14" s="290"/>
      <c r="J14" s="291"/>
      <c r="K14" s="156"/>
      <c r="L14" s="159"/>
      <c r="M14" s="156"/>
      <c r="N14" s="159"/>
      <c r="O14" s="156"/>
      <c r="P14" s="159"/>
      <c r="Q14" s="156"/>
      <c r="R14" s="154"/>
      <c r="S14" s="127">
        <f t="shared" si="0"/>
        <v>0</v>
      </c>
      <c r="T14" s="289"/>
      <c r="U14" s="290"/>
      <c r="V14" s="290"/>
      <c r="W14" s="290"/>
      <c r="X14" s="290"/>
      <c r="Y14" s="290"/>
      <c r="Z14" s="290"/>
      <c r="AA14" s="290"/>
      <c r="AB14" s="291"/>
    </row>
    <row r="15" spans="1:28">
      <c r="A15" s="4">
        <f>A14+1</f>
        <v>43469</v>
      </c>
      <c r="B15" s="289"/>
      <c r="C15" s="290"/>
      <c r="D15" s="290"/>
      <c r="E15" s="290"/>
      <c r="F15" s="290"/>
      <c r="G15" s="290"/>
      <c r="H15" s="290"/>
      <c r="I15" s="290"/>
      <c r="J15" s="291"/>
      <c r="K15" s="156"/>
      <c r="L15" s="159"/>
      <c r="M15" s="156"/>
      <c r="N15" s="159"/>
      <c r="O15" s="156"/>
      <c r="P15" s="159"/>
      <c r="Q15" s="156"/>
      <c r="R15" s="152"/>
      <c r="S15" s="127">
        <f t="shared" si="0"/>
        <v>0</v>
      </c>
      <c r="T15" s="289"/>
      <c r="U15" s="290"/>
      <c r="V15" s="290"/>
      <c r="W15" s="290"/>
      <c r="X15" s="290"/>
      <c r="Y15" s="290"/>
      <c r="Z15" s="290"/>
      <c r="AA15" s="290"/>
      <c r="AB15" s="291"/>
    </row>
    <row r="16" spans="1:28">
      <c r="A16" s="3">
        <f t="shared" si="1"/>
        <v>43470</v>
      </c>
      <c r="B16" s="292"/>
      <c r="C16" s="293"/>
      <c r="D16" s="293"/>
      <c r="E16" s="293"/>
      <c r="F16" s="293"/>
      <c r="G16" s="293"/>
      <c r="H16" s="293"/>
      <c r="I16" s="293"/>
      <c r="J16" s="294"/>
      <c r="K16" s="158"/>
      <c r="L16" s="160"/>
      <c r="M16" s="158"/>
      <c r="N16" s="160"/>
      <c r="O16" s="158"/>
      <c r="P16" s="160"/>
      <c r="Q16" s="158"/>
      <c r="R16" s="152"/>
      <c r="S16" s="151">
        <f t="shared" si="0"/>
        <v>0</v>
      </c>
      <c r="T16" s="292"/>
      <c r="U16" s="293"/>
      <c r="V16" s="293"/>
      <c r="W16" s="293"/>
      <c r="X16" s="293"/>
      <c r="Y16" s="293"/>
      <c r="Z16" s="293"/>
      <c r="AA16" s="293"/>
      <c r="AB16" s="294"/>
    </row>
    <row r="17" spans="1:28">
      <c r="A17" s="3">
        <f t="shared" si="1"/>
        <v>43471</v>
      </c>
      <c r="B17" s="292"/>
      <c r="C17" s="293"/>
      <c r="D17" s="293"/>
      <c r="E17" s="293"/>
      <c r="F17" s="293"/>
      <c r="G17" s="293"/>
      <c r="H17" s="293"/>
      <c r="I17" s="293"/>
      <c r="J17" s="294"/>
      <c r="K17" s="158"/>
      <c r="L17" s="160"/>
      <c r="M17" s="158"/>
      <c r="N17" s="160"/>
      <c r="O17" s="158"/>
      <c r="P17" s="160"/>
      <c r="Q17" s="158"/>
      <c r="R17" s="152"/>
      <c r="S17" s="151">
        <f t="shared" si="0"/>
        <v>0</v>
      </c>
      <c r="T17" s="292"/>
      <c r="U17" s="293"/>
      <c r="V17" s="293"/>
      <c r="W17" s="293"/>
      <c r="X17" s="293"/>
      <c r="Y17" s="293"/>
      <c r="Z17" s="293"/>
      <c r="AA17" s="293"/>
      <c r="AB17" s="294"/>
    </row>
    <row r="18" spans="1:28" s="220" customFormat="1">
      <c r="A18" s="222">
        <f t="shared" si="1"/>
        <v>43472</v>
      </c>
      <c r="B18" s="295"/>
      <c r="C18" s="296"/>
      <c r="D18" s="296"/>
      <c r="E18" s="296"/>
      <c r="F18" s="296"/>
      <c r="G18" s="296"/>
      <c r="H18" s="296"/>
      <c r="I18" s="296"/>
      <c r="J18" s="297"/>
      <c r="K18" s="217"/>
      <c r="L18" s="159"/>
      <c r="M18" s="217"/>
      <c r="N18" s="159"/>
      <c r="O18" s="217"/>
      <c r="P18" s="159"/>
      <c r="Q18" s="217"/>
      <c r="R18" s="218"/>
      <c r="S18" s="219">
        <f t="shared" si="0"/>
        <v>0</v>
      </c>
      <c r="T18" s="295"/>
      <c r="U18" s="296"/>
      <c r="V18" s="296"/>
      <c r="W18" s="296"/>
      <c r="X18" s="296"/>
      <c r="Y18" s="296"/>
      <c r="Z18" s="296"/>
      <c r="AA18" s="296"/>
      <c r="AB18" s="297"/>
    </row>
    <row r="19" spans="1:28">
      <c r="A19" s="4">
        <f t="shared" si="1"/>
        <v>43473</v>
      </c>
      <c r="B19" s="289"/>
      <c r="C19" s="290"/>
      <c r="D19" s="290"/>
      <c r="E19" s="290"/>
      <c r="F19" s="290"/>
      <c r="G19" s="290"/>
      <c r="H19" s="290"/>
      <c r="I19" s="290"/>
      <c r="J19" s="291"/>
      <c r="K19" s="155"/>
      <c r="L19" s="159"/>
      <c r="M19" s="155"/>
      <c r="N19" s="159"/>
      <c r="O19" s="155"/>
      <c r="P19" s="159"/>
      <c r="Q19" s="155"/>
      <c r="R19" s="152"/>
      <c r="S19" s="128">
        <f t="shared" si="0"/>
        <v>0</v>
      </c>
      <c r="T19" s="289"/>
      <c r="U19" s="290"/>
      <c r="V19" s="290"/>
      <c r="W19" s="290"/>
      <c r="X19" s="290"/>
      <c r="Y19" s="290"/>
      <c r="Z19" s="290"/>
      <c r="AA19" s="290"/>
      <c r="AB19" s="291"/>
    </row>
    <row r="20" spans="1:28">
      <c r="A20" s="4">
        <f t="shared" si="1"/>
        <v>43474</v>
      </c>
      <c r="B20" s="289"/>
      <c r="C20" s="290"/>
      <c r="D20" s="290"/>
      <c r="E20" s="290"/>
      <c r="F20" s="290"/>
      <c r="G20" s="290"/>
      <c r="H20" s="290"/>
      <c r="I20" s="290"/>
      <c r="J20" s="291"/>
      <c r="K20" s="156"/>
      <c r="L20" s="159"/>
      <c r="M20" s="156"/>
      <c r="N20" s="159"/>
      <c r="O20" s="156"/>
      <c r="P20" s="159"/>
      <c r="Q20" s="156"/>
      <c r="R20" s="152"/>
      <c r="S20" s="127">
        <f t="shared" si="0"/>
        <v>0</v>
      </c>
      <c r="T20" s="289"/>
      <c r="U20" s="290"/>
      <c r="V20" s="290"/>
      <c r="W20" s="290"/>
      <c r="X20" s="290"/>
      <c r="Y20" s="290"/>
      <c r="Z20" s="290"/>
      <c r="AA20" s="290"/>
      <c r="AB20" s="291"/>
    </row>
    <row r="21" spans="1:28">
      <c r="A21" s="4">
        <f t="shared" si="1"/>
        <v>43475</v>
      </c>
      <c r="B21" s="289"/>
      <c r="C21" s="290"/>
      <c r="D21" s="290"/>
      <c r="E21" s="290"/>
      <c r="F21" s="290"/>
      <c r="G21" s="290"/>
      <c r="H21" s="290"/>
      <c r="I21" s="290"/>
      <c r="J21" s="291"/>
      <c r="K21" s="155"/>
      <c r="L21" s="159"/>
      <c r="M21" s="155"/>
      <c r="N21" s="159"/>
      <c r="O21" s="155"/>
      <c r="P21" s="159"/>
      <c r="Q21" s="155"/>
      <c r="R21" s="152"/>
      <c r="S21" s="128">
        <f t="shared" si="0"/>
        <v>0</v>
      </c>
      <c r="T21" s="289"/>
      <c r="U21" s="290"/>
      <c r="V21" s="290"/>
      <c r="W21" s="290"/>
      <c r="X21" s="290"/>
      <c r="Y21" s="290"/>
      <c r="Z21" s="290"/>
      <c r="AA21" s="290"/>
      <c r="AB21" s="291"/>
    </row>
    <row r="22" spans="1:28">
      <c r="A22" s="4">
        <f t="shared" si="1"/>
        <v>43476</v>
      </c>
      <c r="B22" s="289"/>
      <c r="C22" s="290"/>
      <c r="D22" s="290"/>
      <c r="E22" s="290"/>
      <c r="F22" s="290"/>
      <c r="G22" s="290"/>
      <c r="H22" s="290"/>
      <c r="I22" s="290"/>
      <c r="J22" s="291"/>
      <c r="K22" s="156"/>
      <c r="L22" s="159"/>
      <c r="M22" s="156"/>
      <c r="N22" s="159"/>
      <c r="O22" s="156"/>
      <c r="P22" s="159"/>
      <c r="Q22" s="156"/>
      <c r="R22" s="152"/>
      <c r="S22" s="127">
        <f t="shared" si="0"/>
        <v>0</v>
      </c>
      <c r="T22" s="289"/>
      <c r="U22" s="290"/>
      <c r="V22" s="290"/>
      <c r="W22" s="290"/>
      <c r="X22" s="290"/>
      <c r="Y22" s="290"/>
      <c r="Z22" s="290"/>
      <c r="AA22" s="290"/>
      <c r="AB22" s="291"/>
    </row>
    <row r="23" spans="1:28">
      <c r="A23" s="3">
        <f t="shared" si="1"/>
        <v>43477</v>
      </c>
      <c r="B23" s="292"/>
      <c r="C23" s="293"/>
      <c r="D23" s="293"/>
      <c r="E23" s="293"/>
      <c r="F23" s="293"/>
      <c r="G23" s="293"/>
      <c r="H23" s="293"/>
      <c r="I23" s="293"/>
      <c r="J23" s="294"/>
      <c r="K23" s="158"/>
      <c r="L23" s="160"/>
      <c r="M23" s="158"/>
      <c r="N23" s="160"/>
      <c r="O23" s="158"/>
      <c r="P23" s="160"/>
      <c r="Q23" s="158"/>
      <c r="R23" s="152"/>
      <c r="S23" s="151">
        <f t="shared" si="0"/>
        <v>0</v>
      </c>
      <c r="T23" s="292"/>
      <c r="U23" s="293"/>
      <c r="V23" s="293"/>
      <c r="W23" s="293"/>
      <c r="X23" s="293"/>
      <c r="Y23" s="293"/>
      <c r="Z23" s="293"/>
      <c r="AA23" s="293"/>
      <c r="AB23" s="294"/>
    </row>
    <row r="24" spans="1:28">
      <c r="A24" s="3">
        <f t="shared" si="1"/>
        <v>43478</v>
      </c>
      <c r="B24" s="292"/>
      <c r="C24" s="293"/>
      <c r="D24" s="293"/>
      <c r="E24" s="293"/>
      <c r="F24" s="293"/>
      <c r="G24" s="293"/>
      <c r="H24" s="293"/>
      <c r="I24" s="293"/>
      <c r="J24" s="294"/>
      <c r="K24" s="158"/>
      <c r="L24" s="159"/>
      <c r="M24" s="158"/>
      <c r="N24" s="159"/>
      <c r="O24" s="158"/>
      <c r="P24" s="159"/>
      <c r="Q24" s="158"/>
      <c r="R24" s="152"/>
      <c r="S24" s="151">
        <f t="shared" si="0"/>
        <v>0</v>
      </c>
      <c r="T24" s="292"/>
      <c r="U24" s="293"/>
      <c r="V24" s="293"/>
      <c r="W24" s="293"/>
      <c r="X24" s="293"/>
      <c r="Y24" s="293"/>
      <c r="Z24" s="293"/>
      <c r="AA24" s="293"/>
      <c r="AB24" s="294"/>
    </row>
    <row r="25" spans="1:28">
      <c r="A25" s="222">
        <f t="shared" si="1"/>
        <v>43479</v>
      </c>
      <c r="B25" s="295"/>
      <c r="C25" s="296"/>
      <c r="D25" s="296"/>
      <c r="E25" s="296"/>
      <c r="F25" s="296"/>
      <c r="G25" s="296"/>
      <c r="H25" s="296"/>
      <c r="I25" s="296"/>
      <c r="J25" s="297"/>
      <c r="K25" s="217"/>
      <c r="L25" s="159"/>
      <c r="M25" s="217"/>
      <c r="N25" s="159"/>
      <c r="O25" s="217"/>
      <c r="P25" s="159"/>
      <c r="Q25" s="217"/>
      <c r="R25" s="218"/>
      <c r="S25" s="219">
        <f t="shared" si="0"/>
        <v>0</v>
      </c>
      <c r="T25" s="295"/>
      <c r="U25" s="296"/>
      <c r="V25" s="296"/>
      <c r="W25" s="296"/>
      <c r="X25" s="296"/>
      <c r="Y25" s="296"/>
      <c r="Z25" s="296"/>
      <c r="AA25" s="296"/>
      <c r="AB25" s="297"/>
    </row>
    <row r="26" spans="1:28">
      <c r="A26" s="4">
        <f t="shared" si="1"/>
        <v>43480</v>
      </c>
      <c r="B26" s="289"/>
      <c r="C26" s="290"/>
      <c r="D26" s="290"/>
      <c r="E26" s="290"/>
      <c r="F26" s="290"/>
      <c r="G26" s="290"/>
      <c r="H26" s="290"/>
      <c r="I26" s="290"/>
      <c r="J26" s="291"/>
      <c r="K26" s="156"/>
      <c r="L26" s="159"/>
      <c r="M26" s="156"/>
      <c r="N26" s="159"/>
      <c r="O26" s="156"/>
      <c r="P26" s="159"/>
      <c r="Q26" s="156"/>
      <c r="R26" s="152"/>
      <c r="S26" s="127">
        <f t="shared" si="0"/>
        <v>0</v>
      </c>
      <c r="T26" s="289"/>
      <c r="U26" s="290"/>
      <c r="V26" s="290"/>
      <c r="W26" s="290"/>
      <c r="X26" s="290"/>
      <c r="Y26" s="290"/>
      <c r="Z26" s="290"/>
      <c r="AA26" s="290"/>
      <c r="AB26" s="291"/>
    </row>
    <row r="27" spans="1:28">
      <c r="A27" s="4">
        <f t="shared" si="1"/>
        <v>43481</v>
      </c>
      <c r="B27" s="289"/>
      <c r="C27" s="290"/>
      <c r="D27" s="290"/>
      <c r="E27" s="290"/>
      <c r="F27" s="290"/>
      <c r="G27" s="290"/>
      <c r="H27" s="290"/>
      <c r="I27" s="290"/>
      <c r="J27" s="291"/>
      <c r="K27" s="155"/>
      <c r="L27" s="159"/>
      <c r="M27" s="155"/>
      <c r="N27" s="159"/>
      <c r="O27" s="155"/>
      <c r="P27" s="159"/>
      <c r="Q27" s="155"/>
      <c r="R27" s="152"/>
      <c r="S27" s="128">
        <f t="shared" si="0"/>
        <v>0</v>
      </c>
      <c r="T27" s="289"/>
      <c r="U27" s="290"/>
      <c r="V27" s="290"/>
      <c r="W27" s="290"/>
      <c r="X27" s="290"/>
      <c r="Y27" s="290"/>
      <c r="Z27" s="290"/>
      <c r="AA27" s="290"/>
      <c r="AB27" s="291"/>
    </row>
    <row r="28" spans="1:28">
      <c r="A28" s="4">
        <f t="shared" si="1"/>
        <v>43482</v>
      </c>
      <c r="B28" s="289"/>
      <c r="C28" s="290"/>
      <c r="D28" s="290"/>
      <c r="E28" s="290"/>
      <c r="F28" s="290"/>
      <c r="G28" s="290"/>
      <c r="H28" s="290"/>
      <c r="I28" s="290"/>
      <c r="J28" s="291"/>
      <c r="K28" s="156"/>
      <c r="L28" s="159"/>
      <c r="M28" s="156"/>
      <c r="N28" s="159"/>
      <c r="O28" s="156"/>
      <c r="P28" s="159"/>
      <c r="Q28" s="156"/>
      <c r="R28" s="152"/>
      <c r="S28" s="127">
        <f t="shared" si="0"/>
        <v>0</v>
      </c>
      <c r="T28" s="289"/>
      <c r="U28" s="290"/>
      <c r="V28" s="290"/>
      <c r="W28" s="290"/>
      <c r="X28" s="290"/>
      <c r="Y28" s="290"/>
      <c r="Z28" s="290"/>
      <c r="AA28" s="290"/>
      <c r="AB28" s="291"/>
    </row>
    <row r="29" spans="1:28">
      <c r="A29" s="4">
        <f t="shared" si="1"/>
        <v>43483</v>
      </c>
      <c r="B29" s="289"/>
      <c r="C29" s="290"/>
      <c r="D29" s="290"/>
      <c r="E29" s="290"/>
      <c r="F29" s="290"/>
      <c r="G29" s="290"/>
      <c r="H29" s="290"/>
      <c r="I29" s="290"/>
      <c r="J29" s="291"/>
      <c r="K29" s="155"/>
      <c r="L29" s="159"/>
      <c r="M29" s="155"/>
      <c r="N29" s="159"/>
      <c r="O29" s="155"/>
      <c r="P29" s="159"/>
      <c r="Q29" s="155"/>
      <c r="R29" s="152"/>
      <c r="S29" s="128">
        <f t="shared" si="0"/>
        <v>0</v>
      </c>
      <c r="T29" s="289"/>
      <c r="U29" s="290"/>
      <c r="V29" s="290"/>
      <c r="W29" s="290"/>
      <c r="X29" s="290"/>
      <c r="Y29" s="290"/>
      <c r="Z29" s="290"/>
      <c r="AA29" s="290"/>
      <c r="AB29" s="291"/>
    </row>
    <row r="30" spans="1:28">
      <c r="A30" s="3">
        <f t="shared" si="1"/>
        <v>43484</v>
      </c>
      <c r="B30" s="292"/>
      <c r="C30" s="293"/>
      <c r="D30" s="293"/>
      <c r="E30" s="293"/>
      <c r="F30" s="293"/>
      <c r="G30" s="293"/>
      <c r="H30" s="293"/>
      <c r="I30" s="293"/>
      <c r="J30" s="294"/>
      <c r="K30" s="158"/>
      <c r="L30" s="160"/>
      <c r="M30" s="158"/>
      <c r="N30" s="160"/>
      <c r="O30" s="158"/>
      <c r="P30" s="160"/>
      <c r="Q30" s="158"/>
      <c r="R30" s="152"/>
      <c r="S30" s="151">
        <f t="shared" si="0"/>
        <v>0</v>
      </c>
      <c r="T30" s="292"/>
      <c r="U30" s="293"/>
      <c r="V30" s="293"/>
      <c r="W30" s="293"/>
      <c r="X30" s="293"/>
      <c r="Y30" s="293"/>
      <c r="Z30" s="293"/>
      <c r="AA30" s="293"/>
      <c r="AB30" s="294"/>
    </row>
    <row r="31" spans="1:28">
      <c r="A31" s="3">
        <f t="shared" si="1"/>
        <v>43485</v>
      </c>
      <c r="B31" s="292"/>
      <c r="C31" s="293"/>
      <c r="D31" s="293"/>
      <c r="E31" s="293"/>
      <c r="F31" s="293"/>
      <c r="G31" s="293"/>
      <c r="H31" s="293"/>
      <c r="I31" s="293"/>
      <c r="J31" s="294"/>
      <c r="K31" s="158"/>
      <c r="L31" s="160"/>
      <c r="M31" s="158"/>
      <c r="N31" s="160"/>
      <c r="O31" s="158"/>
      <c r="P31" s="160"/>
      <c r="Q31" s="158"/>
      <c r="R31" s="152"/>
      <c r="S31" s="151">
        <f t="shared" si="0"/>
        <v>0</v>
      </c>
      <c r="T31" s="292"/>
      <c r="U31" s="293"/>
      <c r="V31" s="293"/>
      <c r="W31" s="293"/>
      <c r="X31" s="293"/>
      <c r="Y31" s="293"/>
      <c r="Z31" s="293"/>
      <c r="AA31" s="293"/>
      <c r="AB31" s="294"/>
    </row>
    <row r="32" spans="1:28">
      <c r="A32" s="222">
        <f t="shared" si="1"/>
        <v>43486</v>
      </c>
      <c r="B32" s="295"/>
      <c r="C32" s="296"/>
      <c r="D32" s="296"/>
      <c r="E32" s="296"/>
      <c r="F32" s="296"/>
      <c r="G32" s="296"/>
      <c r="H32" s="296"/>
      <c r="I32" s="296"/>
      <c r="J32" s="297"/>
      <c r="K32" s="217"/>
      <c r="L32" s="160"/>
      <c r="M32" s="217"/>
      <c r="N32" s="160"/>
      <c r="O32" s="217"/>
      <c r="P32" s="160"/>
      <c r="Q32" s="217"/>
      <c r="R32" s="218"/>
      <c r="S32" s="219">
        <f t="shared" si="0"/>
        <v>0</v>
      </c>
      <c r="T32" s="295"/>
      <c r="U32" s="296"/>
      <c r="V32" s="296"/>
      <c r="W32" s="296"/>
      <c r="X32" s="296"/>
      <c r="Y32" s="296"/>
      <c r="Z32" s="296"/>
      <c r="AA32" s="296"/>
      <c r="AB32" s="297"/>
    </row>
    <row r="33" spans="1:28">
      <c r="A33" s="4">
        <f t="shared" si="1"/>
        <v>43487</v>
      </c>
      <c r="B33" s="289"/>
      <c r="C33" s="290"/>
      <c r="D33" s="290"/>
      <c r="E33" s="290"/>
      <c r="F33" s="290"/>
      <c r="G33" s="290"/>
      <c r="H33" s="290"/>
      <c r="I33" s="290"/>
      <c r="J33" s="291"/>
      <c r="K33" s="155"/>
      <c r="L33" s="160"/>
      <c r="M33" s="155"/>
      <c r="N33" s="160"/>
      <c r="O33" s="155"/>
      <c r="P33" s="160"/>
      <c r="Q33" s="155"/>
      <c r="R33" s="152"/>
      <c r="S33" s="128">
        <f t="shared" si="0"/>
        <v>0</v>
      </c>
      <c r="T33" s="289"/>
      <c r="U33" s="290"/>
      <c r="V33" s="290"/>
      <c r="W33" s="290"/>
      <c r="X33" s="290"/>
      <c r="Y33" s="290"/>
      <c r="Z33" s="290"/>
      <c r="AA33" s="290"/>
      <c r="AB33" s="291"/>
    </row>
    <row r="34" spans="1:28">
      <c r="A34" s="4">
        <f t="shared" si="1"/>
        <v>43488</v>
      </c>
      <c r="B34" s="289"/>
      <c r="C34" s="290"/>
      <c r="D34" s="290"/>
      <c r="E34" s="290"/>
      <c r="F34" s="290"/>
      <c r="G34" s="290"/>
      <c r="H34" s="290"/>
      <c r="I34" s="290"/>
      <c r="J34" s="291"/>
      <c r="K34" s="156"/>
      <c r="L34" s="160"/>
      <c r="M34" s="156"/>
      <c r="N34" s="160"/>
      <c r="O34" s="156"/>
      <c r="P34" s="160"/>
      <c r="Q34" s="156"/>
      <c r="R34" s="152"/>
      <c r="S34" s="127">
        <f t="shared" si="0"/>
        <v>0</v>
      </c>
      <c r="T34" s="289"/>
      <c r="U34" s="290"/>
      <c r="V34" s="290"/>
      <c r="W34" s="290"/>
      <c r="X34" s="290"/>
      <c r="Y34" s="290"/>
      <c r="Z34" s="290"/>
      <c r="AA34" s="290"/>
      <c r="AB34" s="291"/>
    </row>
    <row r="35" spans="1:28">
      <c r="A35" s="4">
        <f t="shared" si="1"/>
        <v>43489</v>
      </c>
      <c r="B35" s="289"/>
      <c r="C35" s="290"/>
      <c r="D35" s="290"/>
      <c r="E35" s="290"/>
      <c r="F35" s="290"/>
      <c r="G35" s="290"/>
      <c r="H35" s="290"/>
      <c r="I35" s="290"/>
      <c r="J35" s="291"/>
      <c r="K35" s="155"/>
      <c r="L35" s="160"/>
      <c r="M35" s="155"/>
      <c r="N35" s="160"/>
      <c r="O35" s="155"/>
      <c r="P35" s="160"/>
      <c r="Q35" s="155"/>
      <c r="R35" s="152"/>
      <c r="S35" s="128">
        <f t="shared" si="0"/>
        <v>0</v>
      </c>
      <c r="T35" s="289"/>
      <c r="U35" s="290"/>
      <c r="V35" s="290"/>
      <c r="W35" s="290"/>
      <c r="X35" s="290"/>
      <c r="Y35" s="290"/>
      <c r="Z35" s="290"/>
      <c r="AA35" s="290"/>
      <c r="AB35" s="291"/>
    </row>
    <row r="36" spans="1:28">
      <c r="A36" s="4">
        <f t="shared" si="1"/>
        <v>43490</v>
      </c>
      <c r="B36" s="289"/>
      <c r="C36" s="290"/>
      <c r="D36" s="290"/>
      <c r="E36" s="290"/>
      <c r="F36" s="290"/>
      <c r="G36" s="290"/>
      <c r="H36" s="290"/>
      <c r="I36" s="290"/>
      <c r="J36" s="291"/>
      <c r="K36" s="156"/>
      <c r="L36" s="160"/>
      <c r="M36" s="156"/>
      <c r="N36" s="160"/>
      <c r="O36" s="156"/>
      <c r="P36" s="160"/>
      <c r="Q36" s="156"/>
      <c r="R36" s="152"/>
      <c r="S36" s="127">
        <f t="shared" si="0"/>
        <v>0</v>
      </c>
      <c r="T36" s="289"/>
      <c r="U36" s="290"/>
      <c r="V36" s="290"/>
      <c r="W36" s="290"/>
      <c r="X36" s="290"/>
      <c r="Y36" s="290"/>
      <c r="Z36" s="290"/>
      <c r="AA36" s="290"/>
      <c r="AB36" s="291"/>
    </row>
    <row r="37" spans="1:28">
      <c r="A37" s="3">
        <f t="shared" si="1"/>
        <v>43491</v>
      </c>
      <c r="B37" s="292"/>
      <c r="C37" s="293"/>
      <c r="D37" s="293"/>
      <c r="E37" s="293"/>
      <c r="F37" s="293"/>
      <c r="G37" s="293"/>
      <c r="H37" s="293"/>
      <c r="I37" s="293"/>
      <c r="J37" s="294"/>
      <c r="K37" s="158"/>
      <c r="L37" s="160"/>
      <c r="M37" s="158"/>
      <c r="N37" s="160"/>
      <c r="O37" s="158"/>
      <c r="P37" s="160"/>
      <c r="Q37" s="158"/>
      <c r="R37" s="152"/>
      <c r="S37" s="151">
        <f t="shared" si="0"/>
        <v>0</v>
      </c>
      <c r="T37" s="292"/>
      <c r="U37" s="293"/>
      <c r="V37" s="293"/>
      <c r="W37" s="293"/>
      <c r="X37" s="293"/>
      <c r="Y37" s="293"/>
      <c r="Z37" s="293"/>
      <c r="AA37" s="293"/>
      <c r="AB37" s="294"/>
    </row>
    <row r="38" spans="1:28">
      <c r="A38" s="3">
        <f t="shared" si="1"/>
        <v>43492</v>
      </c>
      <c r="B38" s="292"/>
      <c r="C38" s="293"/>
      <c r="D38" s="293"/>
      <c r="E38" s="293"/>
      <c r="F38" s="293"/>
      <c r="G38" s="293"/>
      <c r="H38" s="293"/>
      <c r="I38" s="293"/>
      <c r="J38" s="294"/>
      <c r="K38" s="158"/>
      <c r="L38" s="160"/>
      <c r="M38" s="158"/>
      <c r="N38" s="160"/>
      <c r="O38" s="158"/>
      <c r="P38" s="160"/>
      <c r="Q38" s="158"/>
      <c r="R38" s="152"/>
      <c r="S38" s="151">
        <f t="shared" si="0"/>
        <v>0</v>
      </c>
      <c r="T38" s="292"/>
      <c r="U38" s="293"/>
      <c r="V38" s="293"/>
      <c r="W38" s="293"/>
      <c r="X38" s="293"/>
      <c r="Y38" s="293"/>
      <c r="Z38" s="293"/>
      <c r="AA38" s="293"/>
      <c r="AB38" s="294"/>
    </row>
    <row r="39" spans="1:28">
      <c r="A39" s="222">
        <f t="shared" si="1"/>
        <v>43493</v>
      </c>
      <c r="B39" s="295"/>
      <c r="C39" s="296"/>
      <c r="D39" s="296"/>
      <c r="E39" s="296"/>
      <c r="F39" s="296"/>
      <c r="G39" s="296"/>
      <c r="H39" s="296"/>
      <c r="I39" s="296"/>
      <c r="J39" s="297"/>
      <c r="K39" s="217"/>
      <c r="L39" s="160"/>
      <c r="M39" s="217"/>
      <c r="N39" s="160"/>
      <c r="O39" s="217"/>
      <c r="P39" s="160"/>
      <c r="Q39" s="217"/>
      <c r="R39" s="218"/>
      <c r="S39" s="219">
        <f t="shared" si="0"/>
        <v>0</v>
      </c>
      <c r="T39" s="295"/>
      <c r="U39" s="296"/>
      <c r="V39" s="296"/>
      <c r="W39" s="296"/>
      <c r="X39" s="296"/>
      <c r="Y39" s="296"/>
      <c r="Z39" s="296"/>
      <c r="AA39" s="296"/>
      <c r="AB39" s="297"/>
    </row>
    <row r="40" spans="1:28">
      <c r="A40" s="4">
        <f t="shared" si="1"/>
        <v>43494</v>
      </c>
      <c r="B40" s="213"/>
      <c r="C40" s="213"/>
      <c r="D40" s="213"/>
      <c r="E40" s="213"/>
      <c r="F40" s="213"/>
      <c r="G40" s="213"/>
      <c r="H40" s="213"/>
      <c r="I40" s="213"/>
      <c r="J40" s="214"/>
      <c r="K40" s="155"/>
      <c r="L40" s="160"/>
      <c r="M40" s="155"/>
      <c r="N40" s="160"/>
      <c r="O40" s="155"/>
      <c r="P40" s="160"/>
      <c r="Q40" s="155"/>
      <c r="R40" s="152"/>
      <c r="S40" s="128"/>
      <c r="T40" s="213"/>
      <c r="U40" s="213"/>
      <c r="V40" s="213"/>
      <c r="W40" s="213"/>
      <c r="X40" s="213"/>
      <c r="Y40" s="213"/>
      <c r="Z40" s="213"/>
      <c r="AA40" s="213"/>
      <c r="AB40" s="214"/>
    </row>
    <row r="41" spans="1:28">
      <c r="A41" s="4">
        <f t="shared" si="1"/>
        <v>43495</v>
      </c>
      <c r="B41" s="289"/>
      <c r="C41" s="290"/>
      <c r="D41" s="290"/>
      <c r="E41" s="290"/>
      <c r="F41" s="290"/>
      <c r="G41" s="290"/>
      <c r="H41" s="290"/>
      <c r="I41" s="290"/>
      <c r="J41" s="291"/>
      <c r="K41" s="156"/>
      <c r="L41" s="160"/>
      <c r="M41" s="156"/>
      <c r="N41" s="160"/>
      <c r="O41" s="156"/>
      <c r="P41" s="160"/>
      <c r="Q41" s="156"/>
      <c r="R41" s="152"/>
      <c r="S41" s="127">
        <f t="shared" si="0"/>
        <v>0</v>
      </c>
      <c r="T41" s="289"/>
      <c r="U41" s="290"/>
      <c r="V41" s="290"/>
      <c r="W41" s="290"/>
      <c r="X41" s="290"/>
      <c r="Y41" s="290"/>
      <c r="Z41" s="290"/>
      <c r="AA41" s="290"/>
      <c r="AB41" s="291"/>
    </row>
    <row r="42" spans="1:28">
      <c r="A42" s="4">
        <f t="shared" si="1"/>
        <v>43496</v>
      </c>
      <c r="B42" s="289"/>
      <c r="C42" s="290"/>
      <c r="D42" s="290"/>
      <c r="E42" s="290"/>
      <c r="F42" s="290"/>
      <c r="G42" s="290"/>
      <c r="H42" s="290"/>
      <c r="I42" s="290"/>
      <c r="J42" s="291"/>
      <c r="K42" s="156"/>
      <c r="L42" s="160"/>
      <c r="M42" s="156"/>
      <c r="N42" s="160"/>
      <c r="O42" s="156"/>
      <c r="P42" s="160"/>
      <c r="Q42" s="156"/>
      <c r="R42" s="152"/>
      <c r="S42" s="127">
        <f t="shared" si="0"/>
        <v>0</v>
      </c>
      <c r="T42" s="289"/>
      <c r="U42" s="290"/>
      <c r="V42" s="290"/>
      <c r="W42" s="290"/>
      <c r="X42" s="290"/>
      <c r="Y42" s="290"/>
      <c r="Z42" s="290"/>
      <c r="AA42" s="290"/>
      <c r="AB42" s="291"/>
    </row>
    <row r="43" spans="1:28" ht="5.25" customHeight="1">
      <c r="G43" s="26"/>
      <c r="H43" s="26"/>
      <c r="K43" s="95"/>
      <c r="L43" s="87"/>
      <c r="M43" s="95"/>
      <c r="N43" s="87"/>
      <c r="O43" s="95"/>
      <c r="P43" s="87"/>
      <c r="Q43" s="29"/>
      <c r="S43" s="96"/>
    </row>
    <row r="44" spans="1:28" ht="20.25" customHeight="1">
      <c r="A44" s="76" t="s">
        <v>31</v>
      </c>
      <c r="B44" s="44"/>
      <c r="C44" s="44"/>
      <c r="D44" s="44"/>
      <c r="E44" s="44"/>
      <c r="F44" s="27"/>
      <c r="J44" s="75" t="s">
        <v>31</v>
      </c>
      <c r="K44" s="20">
        <f>SUM(K12:K42)</f>
        <v>0</v>
      </c>
      <c r="L44" s="87"/>
      <c r="M44" s="20">
        <f>SUM(M12:M42)</f>
        <v>0</v>
      </c>
      <c r="N44" s="87"/>
      <c r="O44" s="20">
        <f>SUM(O12:O42)</f>
        <v>0</v>
      </c>
      <c r="P44" s="87"/>
      <c r="Q44" s="20">
        <f>SUM(Q12:Q42)</f>
        <v>0</v>
      </c>
      <c r="S44" s="19">
        <f>SUM(S12:S42)</f>
        <v>0</v>
      </c>
    </row>
    <row r="45" spans="1:28" ht="15" customHeight="1">
      <c r="A45" s="77" t="str">
        <f>C6</f>
        <v>Naam</v>
      </c>
      <c r="B45" s="13"/>
      <c r="C45" s="30"/>
      <c r="D45" s="30"/>
      <c r="E45" s="30"/>
      <c r="F45" s="27"/>
      <c r="J45" s="74" t="str">
        <f>C7</f>
        <v>Naam</v>
      </c>
      <c r="K45" s="30"/>
      <c r="L45" s="87"/>
      <c r="M45" s="30"/>
      <c r="N45" s="87"/>
      <c r="O45" s="30"/>
      <c r="P45" s="87"/>
    </row>
    <row r="46" spans="1:28" ht="15" customHeight="1">
      <c r="B46" s="13"/>
      <c r="C46" s="30"/>
      <c r="D46" s="30"/>
      <c r="E46" s="27"/>
      <c r="G46" s="30"/>
      <c r="O46" s="321" t="s">
        <v>28</v>
      </c>
      <c r="P46" s="321"/>
      <c r="Q46" s="321"/>
      <c r="R46" s="322"/>
      <c r="S46" s="16">
        <f>S44</f>
        <v>0</v>
      </c>
      <c r="T46" s="87"/>
    </row>
    <row r="47" spans="1:28" ht="15" customHeight="1">
      <c r="B47" s="13"/>
      <c r="C47" s="30"/>
      <c r="D47" s="30"/>
      <c r="E47" s="27"/>
      <c r="G47" s="30"/>
      <c r="H47" s="30"/>
      <c r="O47" s="321" t="s">
        <v>29</v>
      </c>
      <c r="P47" s="321"/>
      <c r="Q47" s="321"/>
      <c r="R47" s="322"/>
      <c r="S47" s="17">
        <f>Q2*S6</f>
        <v>0</v>
      </c>
      <c r="T47" s="87"/>
    </row>
    <row r="48" spans="1:28" ht="15" customHeight="1">
      <c r="B48" s="10"/>
      <c r="C48" s="7"/>
      <c r="D48" s="7"/>
      <c r="E48" s="7"/>
      <c r="F48" s="7"/>
      <c r="G48" s="7"/>
      <c r="H48" s="7"/>
      <c r="O48" s="321"/>
      <c r="P48" s="321"/>
      <c r="Q48" s="321"/>
      <c r="R48" s="322"/>
      <c r="S48" s="17"/>
      <c r="T48" s="87"/>
    </row>
    <row r="49" spans="2:16" ht="15" customHeight="1">
      <c r="B49" s="11"/>
      <c r="C49" s="27"/>
      <c r="D49" s="27"/>
      <c r="E49" s="27"/>
      <c r="F49" s="27"/>
      <c r="K49" s="26"/>
      <c r="L49" s="26"/>
      <c r="M49" s="26"/>
      <c r="N49" s="26"/>
      <c r="O49" s="26"/>
      <c r="P49" s="26"/>
    </row>
    <row r="50" spans="2:16" ht="15" customHeight="1">
      <c r="B50" s="33"/>
      <c r="C50" s="33"/>
      <c r="D50" s="33"/>
      <c r="E50" s="33"/>
      <c r="F50" s="33"/>
    </row>
    <row r="51" spans="2:16" ht="15" customHeight="1">
      <c r="B51" s="33"/>
      <c r="C51" s="33"/>
      <c r="D51" s="33"/>
      <c r="E51" s="33"/>
      <c r="F51" s="33"/>
    </row>
    <row r="52" spans="2:16" ht="15" customHeight="1"/>
    <row r="53" spans="2:16" ht="15" customHeight="1"/>
    <row r="54" spans="2:16" ht="15" customHeight="1"/>
  </sheetData>
  <mergeCells count="84">
    <mergeCell ref="O47:R47"/>
    <mergeCell ref="O48:R48"/>
    <mergeCell ref="B33:J33"/>
    <mergeCell ref="B34:J34"/>
    <mergeCell ref="B41:J41"/>
    <mergeCell ref="B42:J42"/>
    <mergeCell ref="B35:J35"/>
    <mergeCell ref="B36:J36"/>
    <mergeCell ref="S10:S11"/>
    <mergeCell ref="O46:R46"/>
    <mergeCell ref="Q10:Q11"/>
    <mergeCell ref="B13:J13"/>
    <mergeCell ref="O10:O11"/>
    <mergeCell ref="B10:J11"/>
    <mergeCell ref="B12:J12"/>
    <mergeCell ref="B28:J28"/>
    <mergeCell ref="B29:J29"/>
    <mergeCell ref="B30:J30"/>
    <mergeCell ref="B31:J31"/>
    <mergeCell ref="B32:J32"/>
    <mergeCell ref="B24:J24"/>
    <mergeCell ref="B25:J25"/>
    <mergeCell ref="B38:J38"/>
    <mergeCell ref="B39:J39"/>
    <mergeCell ref="P6:R6"/>
    <mergeCell ref="A5:B5"/>
    <mergeCell ref="D1:G1"/>
    <mergeCell ref="C5:G5"/>
    <mergeCell ref="C6:G6"/>
    <mergeCell ref="H1:K1"/>
    <mergeCell ref="H2:K2"/>
    <mergeCell ref="H3:K3"/>
    <mergeCell ref="H4:K4"/>
    <mergeCell ref="A10:A11"/>
    <mergeCell ref="B37:J37"/>
    <mergeCell ref="B14:J14"/>
    <mergeCell ref="B19:J19"/>
    <mergeCell ref="B20:J20"/>
    <mergeCell ref="B26:J26"/>
    <mergeCell ref="B27:J27"/>
    <mergeCell ref="B15:J15"/>
    <mergeCell ref="B16:J16"/>
    <mergeCell ref="B17:J17"/>
    <mergeCell ref="B18:J18"/>
    <mergeCell ref="B21:J21"/>
    <mergeCell ref="C7:G7"/>
    <mergeCell ref="D2:G2"/>
    <mergeCell ref="B22:J22"/>
    <mergeCell ref="B23:J23"/>
    <mergeCell ref="M10:M11"/>
    <mergeCell ref="K10:K11"/>
    <mergeCell ref="D3:G3"/>
    <mergeCell ref="D4:G4"/>
    <mergeCell ref="T10:AB11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3:AB33"/>
    <mergeCell ref="T34:AB34"/>
    <mergeCell ref="T35:AB35"/>
    <mergeCell ref="T42:AB42"/>
    <mergeCell ref="T36:AB36"/>
    <mergeCell ref="T37:AB37"/>
    <mergeCell ref="T38:AB38"/>
    <mergeCell ref="T39:AB39"/>
    <mergeCell ref="T41:AB4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GridLines="0" topLeftCell="A11" zoomScale="85" zoomScaleNormal="85" workbookViewId="0">
      <selection activeCell="Q45" sqref="Q45:S46"/>
    </sheetView>
  </sheetViews>
  <sheetFormatPr defaultColWidth="9.140625" defaultRowHeight="15"/>
  <cols>
    <col min="1" max="2" width="12.7109375" style="26" customWidth="1"/>
    <col min="3" max="9" width="12.7109375" style="27" customWidth="1"/>
    <col min="10" max="10" width="12.7109375" style="26" customWidth="1"/>
    <col min="11" max="11" width="12.85546875" style="26" customWidth="1"/>
    <col min="12" max="12" width="1.5703125" style="26" customWidth="1"/>
    <col min="13" max="13" width="12.85546875" style="26" customWidth="1"/>
    <col min="14" max="14" width="1.5703125" style="26" customWidth="1"/>
    <col min="15" max="15" width="12.85546875" style="26" customWidth="1"/>
    <col min="16" max="16" width="1.5703125" style="26" customWidth="1"/>
    <col min="17" max="17" width="12.85546875" style="26" customWidth="1"/>
    <col min="18" max="18" width="1.5703125" style="26" customWidth="1"/>
    <col min="19" max="19" width="12.8554687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99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L3" s="177"/>
      <c r="M3" s="177"/>
      <c r="N3" s="177"/>
      <c r="O3" s="177"/>
      <c r="P3" s="177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L4" s="177"/>
      <c r="M4" s="177"/>
      <c r="N4" s="177"/>
      <c r="O4" s="177"/>
      <c r="P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J5" s="27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J7" s="27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9">
        <v>43497</v>
      </c>
      <c r="B12" s="326"/>
      <c r="C12" s="327"/>
      <c r="D12" s="327"/>
      <c r="E12" s="327"/>
      <c r="F12" s="327"/>
      <c r="G12" s="327"/>
      <c r="H12" s="327"/>
      <c r="I12" s="327"/>
      <c r="J12" s="328"/>
      <c r="K12" s="126"/>
      <c r="L12" s="148"/>
      <c r="M12" s="126"/>
      <c r="N12" s="148"/>
      <c r="O12" s="126"/>
      <c r="P12" s="148"/>
      <c r="Q12" s="126"/>
      <c r="S12" s="93">
        <f>K12+M12+O12+Q12</f>
        <v>0</v>
      </c>
      <c r="T12" s="326"/>
      <c r="U12" s="327"/>
      <c r="V12" s="327"/>
      <c r="W12" s="327"/>
      <c r="X12" s="327"/>
      <c r="Y12" s="327"/>
      <c r="Z12" s="327"/>
      <c r="AA12" s="327"/>
      <c r="AB12" s="328"/>
    </row>
    <row r="13" spans="1:28">
      <c r="A13" s="3">
        <f>A12+1</f>
        <v>43498</v>
      </c>
      <c r="B13" s="292"/>
      <c r="C13" s="293"/>
      <c r="D13" s="293"/>
      <c r="E13" s="293"/>
      <c r="F13" s="293"/>
      <c r="G13" s="293"/>
      <c r="H13" s="293"/>
      <c r="I13" s="293"/>
      <c r="J13" s="294"/>
      <c r="K13" s="158"/>
      <c r="L13" s="160"/>
      <c r="M13" s="158"/>
      <c r="N13" s="160"/>
      <c r="O13" s="158"/>
      <c r="P13" s="160"/>
      <c r="Q13" s="158"/>
      <c r="R13" s="152"/>
      <c r="S13" s="151">
        <f t="shared" ref="S13:S39" si="0">K13+M13+O13+Q13</f>
        <v>0</v>
      </c>
      <c r="T13" s="292"/>
      <c r="U13" s="293"/>
      <c r="V13" s="293"/>
      <c r="W13" s="293"/>
      <c r="X13" s="293"/>
      <c r="Y13" s="293"/>
      <c r="Z13" s="293"/>
      <c r="AA13" s="293"/>
      <c r="AB13" s="294"/>
    </row>
    <row r="14" spans="1:28">
      <c r="A14" s="3">
        <f>A13+1</f>
        <v>43499</v>
      </c>
      <c r="B14" s="292"/>
      <c r="C14" s="293"/>
      <c r="D14" s="293"/>
      <c r="E14" s="293"/>
      <c r="F14" s="293"/>
      <c r="G14" s="293"/>
      <c r="H14" s="293"/>
      <c r="I14" s="293"/>
      <c r="J14" s="294"/>
      <c r="K14" s="158"/>
      <c r="L14" s="160"/>
      <c r="M14" s="158"/>
      <c r="N14" s="160"/>
      <c r="O14" s="158"/>
      <c r="P14" s="160"/>
      <c r="Q14" s="158"/>
      <c r="R14" s="152"/>
      <c r="S14" s="151">
        <f t="shared" si="0"/>
        <v>0</v>
      </c>
      <c r="T14" s="292"/>
      <c r="U14" s="293"/>
      <c r="V14" s="293"/>
      <c r="W14" s="293"/>
      <c r="X14" s="293"/>
      <c r="Y14" s="293"/>
      <c r="Z14" s="293"/>
      <c r="AA14" s="293"/>
      <c r="AB14" s="294"/>
    </row>
    <row r="15" spans="1:28">
      <c r="A15" s="221">
        <f t="shared" ref="A15:A39" si="1">A14+1</f>
        <v>43500</v>
      </c>
      <c r="B15" s="295"/>
      <c r="C15" s="296"/>
      <c r="D15" s="296"/>
      <c r="E15" s="296"/>
      <c r="F15" s="296"/>
      <c r="G15" s="296"/>
      <c r="H15" s="296"/>
      <c r="I15" s="296"/>
      <c r="J15" s="325"/>
      <c r="K15" s="223"/>
      <c r="L15" s="224"/>
      <c r="M15" s="223"/>
      <c r="N15" s="224"/>
      <c r="O15" s="223"/>
      <c r="P15" s="224"/>
      <c r="Q15" s="223"/>
      <c r="R15" s="225"/>
      <c r="S15" s="226">
        <f t="shared" si="0"/>
        <v>0</v>
      </c>
      <c r="T15" s="295"/>
      <c r="U15" s="296"/>
      <c r="V15" s="296"/>
      <c r="W15" s="296"/>
      <c r="X15" s="296"/>
      <c r="Y15" s="296"/>
      <c r="Z15" s="296"/>
      <c r="AA15" s="296"/>
      <c r="AB15" s="325"/>
    </row>
    <row r="16" spans="1:28">
      <c r="A16" s="8">
        <f t="shared" si="1"/>
        <v>43501</v>
      </c>
      <c r="B16" s="289"/>
      <c r="C16" s="290"/>
      <c r="D16" s="290"/>
      <c r="E16" s="290"/>
      <c r="F16" s="290"/>
      <c r="G16" s="290"/>
      <c r="H16" s="290"/>
      <c r="I16" s="290"/>
      <c r="J16" s="324"/>
      <c r="K16" s="127"/>
      <c r="L16" s="149"/>
      <c r="M16" s="127"/>
      <c r="N16" s="149"/>
      <c r="O16" s="127"/>
      <c r="P16" s="149"/>
      <c r="Q16" s="127"/>
      <c r="R16" s="115"/>
      <c r="S16" s="94">
        <f t="shared" si="0"/>
        <v>0</v>
      </c>
      <c r="T16" s="289"/>
      <c r="U16" s="290"/>
      <c r="V16" s="290"/>
      <c r="W16" s="290"/>
      <c r="X16" s="290"/>
      <c r="Y16" s="290"/>
      <c r="Z16" s="290"/>
      <c r="AA16" s="290"/>
      <c r="AB16" s="324"/>
    </row>
    <row r="17" spans="1:28">
      <c r="A17" s="4">
        <f t="shared" si="1"/>
        <v>43502</v>
      </c>
      <c r="B17" s="289"/>
      <c r="C17" s="290"/>
      <c r="D17" s="290"/>
      <c r="E17" s="290"/>
      <c r="F17" s="290"/>
      <c r="G17" s="290"/>
      <c r="H17" s="290"/>
      <c r="I17" s="290"/>
      <c r="J17" s="324"/>
      <c r="K17" s="127"/>
      <c r="L17" s="149"/>
      <c r="M17" s="127"/>
      <c r="N17" s="149"/>
      <c r="O17" s="127"/>
      <c r="P17" s="149"/>
      <c r="Q17" s="127"/>
      <c r="R17" s="115"/>
      <c r="S17" s="94">
        <f t="shared" si="0"/>
        <v>0</v>
      </c>
      <c r="T17" s="289"/>
      <c r="U17" s="290"/>
      <c r="V17" s="290"/>
      <c r="W17" s="290"/>
      <c r="X17" s="290"/>
      <c r="Y17" s="290"/>
      <c r="Z17" s="290"/>
      <c r="AA17" s="290"/>
      <c r="AB17" s="324"/>
    </row>
    <row r="18" spans="1:28">
      <c r="A18" s="4">
        <f t="shared" si="1"/>
        <v>43503</v>
      </c>
      <c r="B18" s="289"/>
      <c r="C18" s="290"/>
      <c r="D18" s="290"/>
      <c r="E18" s="290"/>
      <c r="F18" s="290"/>
      <c r="G18" s="290"/>
      <c r="H18" s="290"/>
      <c r="I18" s="290"/>
      <c r="J18" s="324"/>
      <c r="K18" s="127"/>
      <c r="L18" s="149">
        <v>10</v>
      </c>
      <c r="M18" s="127"/>
      <c r="N18" s="149">
        <v>10</v>
      </c>
      <c r="O18" s="127"/>
      <c r="P18" s="149">
        <v>10</v>
      </c>
      <c r="Q18" s="127"/>
      <c r="R18" s="115"/>
      <c r="S18" s="94">
        <f t="shared" si="0"/>
        <v>0</v>
      </c>
      <c r="T18" s="289"/>
      <c r="U18" s="290"/>
      <c r="V18" s="290"/>
      <c r="W18" s="290"/>
      <c r="X18" s="290"/>
      <c r="Y18" s="290"/>
      <c r="Z18" s="290"/>
      <c r="AA18" s="290"/>
      <c r="AB18" s="324"/>
    </row>
    <row r="19" spans="1:28">
      <c r="A19" s="4">
        <f t="shared" si="1"/>
        <v>43504</v>
      </c>
      <c r="B19" s="289"/>
      <c r="C19" s="290"/>
      <c r="D19" s="290"/>
      <c r="E19" s="290"/>
      <c r="F19" s="290"/>
      <c r="G19" s="290"/>
      <c r="H19" s="290"/>
      <c r="I19" s="290"/>
      <c r="J19" s="324"/>
      <c r="K19" s="127"/>
      <c r="L19" s="149"/>
      <c r="M19" s="127"/>
      <c r="N19" s="149"/>
      <c r="O19" s="127"/>
      <c r="P19" s="149"/>
      <c r="Q19" s="127"/>
      <c r="R19" s="115"/>
      <c r="S19" s="94">
        <f t="shared" si="0"/>
        <v>0</v>
      </c>
      <c r="T19" s="289"/>
      <c r="U19" s="290"/>
      <c r="V19" s="290"/>
      <c r="W19" s="290"/>
      <c r="X19" s="290"/>
      <c r="Y19" s="290"/>
      <c r="Z19" s="290"/>
      <c r="AA19" s="290"/>
      <c r="AB19" s="324"/>
    </row>
    <row r="20" spans="1:28">
      <c r="A20" s="3">
        <f t="shared" si="1"/>
        <v>43505</v>
      </c>
      <c r="B20" s="292"/>
      <c r="C20" s="293"/>
      <c r="D20" s="293"/>
      <c r="E20" s="293"/>
      <c r="F20" s="293"/>
      <c r="G20" s="293"/>
      <c r="H20" s="293"/>
      <c r="I20" s="293"/>
      <c r="J20" s="294"/>
      <c r="K20" s="158"/>
      <c r="L20" s="160"/>
      <c r="M20" s="158"/>
      <c r="N20" s="160"/>
      <c r="O20" s="158"/>
      <c r="P20" s="160"/>
      <c r="Q20" s="158"/>
      <c r="R20" s="152"/>
      <c r="S20" s="151">
        <f t="shared" si="0"/>
        <v>0</v>
      </c>
      <c r="T20" s="292"/>
      <c r="U20" s="293"/>
      <c r="V20" s="293"/>
      <c r="W20" s="293"/>
      <c r="X20" s="293"/>
      <c r="Y20" s="293"/>
      <c r="Z20" s="293"/>
      <c r="AA20" s="293"/>
      <c r="AB20" s="294"/>
    </row>
    <row r="21" spans="1:28">
      <c r="A21" s="3">
        <f t="shared" si="1"/>
        <v>43506</v>
      </c>
      <c r="B21" s="292"/>
      <c r="C21" s="293"/>
      <c r="D21" s="293"/>
      <c r="E21" s="293"/>
      <c r="F21" s="293"/>
      <c r="G21" s="293"/>
      <c r="H21" s="293"/>
      <c r="I21" s="293"/>
      <c r="J21" s="294"/>
      <c r="K21" s="158"/>
      <c r="L21" s="160"/>
      <c r="M21" s="158"/>
      <c r="N21" s="160"/>
      <c r="O21" s="158"/>
      <c r="P21" s="160"/>
      <c r="Q21" s="158"/>
      <c r="R21" s="152"/>
      <c r="S21" s="151">
        <f t="shared" si="0"/>
        <v>0</v>
      </c>
      <c r="T21" s="292"/>
      <c r="U21" s="293"/>
      <c r="V21" s="293"/>
      <c r="W21" s="293"/>
      <c r="X21" s="293"/>
      <c r="Y21" s="293"/>
      <c r="Z21" s="293"/>
      <c r="AA21" s="293"/>
      <c r="AB21" s="294"/>
    </row>
    <row r="22" spans="1:28">
      <c r="A22" s="221">
        <f t="shared" si="1"/>
        <v>43507</v>
      </c>
      <c r="B22" s="295"/>
      <c r="C22" s="296"/>
      <c r="D22" s="296"/>
      <c r="E22" s="296"/>
      <c r="F22" s="296"/>
      <c r="G22" s="296"/>
      <c r="H22" s="296"/>
      <c r="I22" s="296"/>
      <c r="J22" s="325"/>
      <c r="K22" s="223"/>
      <c r="L22" s="224"/>
      <c r="M22" s="223"/>
      <c r="N22" s="224"/>
      <c r="O22" s="223"/>
      <c r="P22" s="224"/>
      <c r="Q22" s="223"/>
      <c r="R22" s="225"/>
      <c r="S22" s="226">
        <f t="shared" si="0"/>
        <v>0</v>
      </c>
      <c r="T22" s="295"/>
      <c r="U22" s="296"/>
      <c r="V22" s="296"/>
      <c r="W22" s="296"/>
      <c r="X22" s="296"/>
      <c r="Y22" s="296"/>
      <c r="Z22" s="296"/>
      <c r="AA22" s="296"/>
      <c r="AB22" s="325"/>
    </row>
    <row r="23" spans="1:28">
      <c r="A23" s="8">
        <f t="shared" si="1"/>
        <v>43508</v>
      </c>
      <c r="B23" s="289"/>
      <c r="C23" s="290"/>
      <c r="D23" s="290"/>
      <c r="E23" s="290"/>
      <c r="F23" s="290"/>
      <c r="G23" s="290"/>
      <c r="H23" s="290"/>
      <c r="I23" s="290"/>
      <c r="J23" s="324"/>
      <c r="K23" s="127"/>
      <c r="L23" s="149"/>
      <c r="M23" s="127"/>
      <c r="N23" s="149"/>
      <c r="O23" s="127"/>
      <c r="P23" s="149"/>
      <c r="Q23" s="127"/>
      <c r="R23" s="115"/>
      <c r="S23" s="94">
        <f t="shared" si="0"/>
        <v>0</v>
      </c>
      <c r="T23" s="289"/>
      <c r="U23" s="290"/>
      <c r="V23" s="290"/>
      <c r="W23" s="290"/>
      <c r="X23" s="290"/>
      <c r="Y23" s="290"/>
      <c r="Z23" s="290"/>
      <c r="AA23" s="290"/>
      <c r="AB23" s="324"/>
    </row>
    <row r="24" spans="1:28">
      <c r="A24" s="4">
        <f t="shared" si="1"/>
        <v>43509</v>
      </c>
      <c r="B24" s="289"/>
      <c r="C24" s="290"/>
      <c r="D24" s="290"/>
      <c r="E24" s="290"/>
      <c r="F24" s="290"/>
      <c r="G24" s="290"/>
      <c r="H24" s="290"/>
      <c r="I24" s="290"/>
      <c r="J24" s="324"/>
      <c r="K24" s="127"/>
      <c r="L24" s="149"/>
      <c r="M24" s="127"/>
      <c r="N24" s="149"/>
      <c r="O24" s="127"/>
      <c r="P24" s="149"/>
      <c r="Q24" s="127"/>
      <c r="R24" s="115"/>
      <c r="S24" s="94">
        <f t="shared" si="0"/>
        <v>0</v>
      </c>
      <c r="T24" s="289"/>
      <c r="U24" s="290"/>
      <c r="V24" s="290"/>
      <c r="W24" s="290"/>
      <c r="X24" s="290"/>
      <c r="Y24" s="290"/>
      <c r="Z24" s="290"/>
      <c r="AA24" s="290"/>
      <c r="AB24" s="324"/>
    </row>
    <row r="25" spans="1:28">
      <c r="A25" s="4">
        <f t="shared" si="1"/>
        <v>43510</v>
      </c>
      <c r="B25" s="289"/>
      <c r="C25" s="290"/>
      <c r="D25" s="290"/>
      <c r="E25" s="290"/>
      <c r="F25" s="290"/>
      <c r="G25" s="290"/>
      <c r="H25" s="290"/>
      <c r="I25" s="290"/>
      <c r="J25" s="324"/>
      <c r="K25" s="127"/>
      <c r="L25" s="149"/>
      <c r="M25" s="127"/>
      <c r="N25" s="149"/>
      <c r="O25" s="127"/>
      <c r="P25" s="149"/>
      <c r="Q25" s="127"/>
      <c r="R25" s="115"/>
      <c r="S25" s="94">
        <f t="shared" si="0"/>
        <v>0</v>
      </c>
      <c r="T25" s="289"/>
      <c r="U25" s="290"/>
      <c r="V25" s="290"/>
      <c r="W25" s="290"/>
      <c r="X25" s="290"/>
      <c r="Y25" s="290"/>
      <c r="Z25" s="290"/>
      <c r="AA25" s="290"/>
      <c r="AB25" s="324"/>
    </row>
    <row r="26" spans="1:28">
      <c r="A26" s="8">
        <f t="shared" si="1"/>
        <v>43511</v>
      </c>
      <c r="B26" s="289"/>
      <c r="C26" s="290"/>
      <c r="D26" s="290"/>
      <c r="E26" s="290"/>
      <c r="F26" s="290"/>
      <c r="G26" s="290"/>
      <c r="H26" s="290"/>
      <c r="I26" s="290"/>
      <c r="J26" s="324"/>
      <c r="K26" s="127"/>
      <c r="L26" s="149"/>
      <c r="M26" s="127"/>
      <c r="N26" s="149"/>
      <c r="O26" s="127"/>
      <c r="P26" s="149"/>
      <c r="Q26" s="127"/>
      <c r="R26" s="115"/>
      <c r="S26" s="94">
        <f t="shared" si="0"/>
        <v>0</v>
      </c>
      <c r="T26" s="289"/>
      <c r="U26" s="290"/>
      <c r="V26" s="290"/>
      <c r="W26" s="290"/>
      <c r="X26" s="290"/>
      <c r="Y26" s="290"/>
      <c r="Z26" s="290"/>
      <c r="AA26" s="290"/>
      <c r="AB26" s="324"/>
    </row>
    <row r="27" spans="1:28">
      <c r="A27" s="3">
        <f t="shared" si="1"/>
        <v>43512</v>
      </c>
      <c r="B27" s="292"/>
      <c r="C27" s="293"/>
      <c r="D27" s="293"/>
      <c r="E27" s="293"/>
      <c r="F27" s="293"/>
      <c r="G27" s="293"/>
      <c r="H27" s="293"/>
      <c r="I27" s="293"/>
      <c r="J27" s="294"/>
      <c r="K27" s="158"/>
      <c r="L27" s="160"/>
      <c r="M27" s="158"/>
      <c r="N27" s="160"/>
      <c r="O27" s="158"/>
      <c r="P27" s="160"/>
      <c r="Q27" s="158"/>
      <c r="R27" s="152"/>
      <c r="S27" s="151">
        <f t="shared" si="0"/>
        <v>0</v>
      </c>
      <c r="T27" s="292"/>
      <c r="U27" s="293"/>
      <c r="V27" s="293"/>
      <c r="W27" s="293"/>
      <c r="X27" s="293"/>
      <c r="Y27" s="293"/>
      <c r="Z27" s="293"/>
      <c r="AA27" s="293"/>
      <c r="AB27" s="294"/>
    </row>
    <row r="28" spans="1:28">
      <c r="A28" s="3">
        <f t="shared" si="1"/>
        <v>43513</v>
      </c>
      <c r="B28" s="292"/>
      <c r="C28" s="293"/>
      <c r="D28" s="293"/>
      <c r="E28" s="293"/>
      <c r="F28" s="293"/>
      <c r="G28" s="293"/>
      <c r="H28" s="293"/>
      <c r="I28" s="293"/>
      <c r="J28" s="294"/>
      <c r="K28" s="158"/>
      <c r="L28" s="160"/>
      <c r="M28" s="158"/>
      <c r="N28" s="160"/>
      <c r="O28" s="158"/>
      <c r="P28" s="160"/>
      <c r="Q28" s="158"/>
      <c r="R28" s="152"/>
      <c r="S28" s="151">
        <f t="shared" si="0"/>
        <v>0</v>
      </c>
      <c r="T28" s="292"/>
      <c r="U28" s="293"/>
      <c r="V28" s="293"/>
      <c r="W28" s="293"/>
      <c r="X28" s="293"/>
      <c r="Y28" s="293"/>
      <c r="Z28" s="293"/>
      <c r="AA28" s="293"/>
      <c r="AB28" s="294"/>
    </row>
    <row r="29" spans="1:28">
      <c r="A29" s="221">
        <f t="shared" si="1"/>
        <v>43514</v>
      </c>
      <c r="B29" s="295"/>
      <c r="C29" s="296"/>
      <c r="D29" s="296"/>
      <c r="E29" s="296"/>
      <c r="F29" s="296"/>
      <c r="G29" s="296"/>
      <c r="H29" s="296"/>
      <c r="I29" s="296"/>
      <c r="J29" s="325"/>
      <c r="K29" s="223"/>
      <c r="L29" s="224"/>
      <c r="M29" s="223"/>
      <c r="N29" s="224"/>
      <c r="O29" s="223"/>
      <c r="P29" s="224"/>
      <c r="Q29" s="223"/>
      <c r="R29" s="225"/>
      <c r="S29" s="226">
        <f t="shared" si="0"/>
        <v>0</v>
      </c>
      <c r="T29" s="295"/>
      <c r="U29" s="296"/>
      <c r="V29" s="296"/>
      <c r="W29" s="296"/>
      <c r="X29" s="296"/>
      <c r="Y29" s="296"/>
      <c r="Z29" s="296"/>
      <c r="AA29" s="296"/>
      <c r="AB29" s="325"/>
    </row>
    <row r="30" spans="1:28">
      <c r="A30" s="8">
        <f t="shared" si="1"/>
        <v>43515</v>
      </c>
      <c r="B30" s="289"/>
      <c r="C30" s="290"/>
      <c r="D30" s="290"/>
      <c r="E30" s="290"/>
      <c r="F30" s="290"/>
      <c r="G30" s="290"/>
      <c r="H30" s="290"/>
      <c r="I30" s="290"/>
      <c r="J30" s="324"/>
      <c r="K30" s="127"/>
      <c r="L30" s="149"/>
      <c r="M30" s="127"/>
      <c r="N30" s="149"/>
      <c r="O30" s="127"/>
      <c r="P30" s="149"/>
      <c r="Q30" s="127"/>
      <c r="R30" s="115"/>
      <c r="S30" s="94">
        <f t="shared" si="0"/>
        <v>0</v>
      </c>
      <c r="T30" s="289"/>
      <c r="U30" s="290"/>
      <c r="V30" s="290"/>
      <c r="W30" s="290"/>
      <c r="X30" s="290"/>
      <c r="Y30" s="290"/>
      <c r="Z30" s="290"/>
      <c r="AA30" s="290"/>
      <c r="AB30" s="324"/>
    </row>
    <row r="31" spans="1:28">
      <c r="A31" s="4">
        <f t="shared" si="1"/>
        <v>43516</v>
      </c>
      <c r="B31" s="289"/>
      <c r="C31" s="290"/>
      <c r="D31" s="290"/>
      <c r="E31" s="290"/>
      <c r="F31" s="290"/>
      <c r="G31" s="290"/>
      <c r="H31" s="290"/>
      <c r="I31" s="290"/>
      <c r="J31" s="324"/>
      <c r="K31" s="127"/>
      <c r="L31" s="149"/>
      <c r="M31" s="127"/>
      <c r="N31" s="149"/>
      <c r="O31" s="127"/>
      <c r="P31" s="149"/>
      <c r="Q31" s="127"/>
      <c r="R31" s="115"/>
      <c r="S31" s="94">
        <f t="shared" si="0"/>
        <v>0</v>
      </c>
      <c r="T31" s="289"/>
      <c r="U31" s="290"/>
      <c r="V31" s="290"/>
      <c r="W31" s="290"/>
      <c r="X31" s="290"/>
      <c r="Y31" s="290"/>
      <c r="Z31" s="290"/>
      <c r="AA31" s="290"/>
      <c r="AB31" s="324"/>
    </row>
    <row r="32" spans="1:28">
      <c r="A32" s="4">
        <f t="shared" si="1"/>
        <v>43517</v>
      </c>
      <c r="B32" s="289"/>
      <c r="C32" s="290"/>
      <c r="D32" s="290"/>
      <c r="E32" s="290"/>
      <c r="F32" s="290"/>
      <c r="G32" s="290"/>
      <c r="H32" s="290"/>
      <c r="I32" s="290"/>
      <c r="J32" s="324"/>
      <c r="K32" s="127"/>
      <c r="L32" s="149"/>
      <c r="M32" s="127"/>
      <c r="N32" s="149"/>
      <c r="O32" s="127"/>
      <c r="P32" s="149"/>
      <c r="Q32" s="127"/>
      <c r="R32" s="115"/>
      <c r="S32" s="94">
        <f t="shared" si="0"/>
        <v>0</v>
      </c>
      <c r="T32" s="289"/>
      <c r="U32" s="290"/>
      <c r="V32" s="290"/>
      <c r="W32" s="290"/>
      <c r="X32" s="290"/>
      <c r="Y32" s="290"/>
      <c r="Z32" s="290"/>
      <c r="AA32" s="290"/>
      <c r="AB32" s="324"/>
    </row>
    <row r="33" spans="1:28">
      <c r="A33" s="4">
        <f t="shared" si="1"/>
        <v>43518</v>
      </c>
      <c r="B33" s="289"/>
      <c r="C33" s="290"/>
      <c r="D33" s="290"/>
      <c r="E33" s="290"/>
      <c r="F33" s="290"/>
      <c r="G33" s="290"/>
      <c r="H33" s="290"/>
      <c r="I33" s="290"/>
      <c r="J33" s="324"/>
      <c r="K33" s="127"/>
      <c r="L33" s="149"/>
      <c r="M33" s="127"/>
      <c r="N33" s="149"/>
      <c r="O33" s="127"/>
      <c r="P33" s="149"/>
      <c r="Q33" s="127"/>
      <c r="R33" s="115"/>
      <c r="S33" s="94">
        <f t="shared" si="0"/>
        <v>0</v>
      </c>
      <c r="T33" s="289"/>
      <c r="U33" s="290"/>
      <c r="V33" s="290"/>
      <c r="W33" s="290"/>
      <c r="X33" s="290"/>
      <c r="Y33" s="290"/>
      <c r="Z33" s="290"/>
      <c r="AA33" s="290"/>
      <c r="AB33" s="324"/>
    </row>
    <row r="34" spans="1:28">
      <c r="A34" s="3">
        <f t="shared" si="1"/>
        <v>43519</v>
      </c>
      <c r="B34" s="292"/>
      <c r="C34" s="293"/>
      <c r="D34" s="293"/>
      <c r="E34" s="293"/>
      <c r="F34" s="293"/>
      <c r="G34" s="293"/>
      <c r="H34" s="293"/>
      <c r="I34" s="293"/>
      <c r="J34" s="294"/>
      <c r="K34" s="158"/>
      <c r="L34" s="160"/>
      <c r="M34" s="158"/>
      <c r="N34" s="160"/>
      <c r="O34" s="158"/>
      <c r="P34" s="160"/>
      <c r="Q34" s="158"/>
      <c r="R34" s="152"/>
      <c r="S34" s="151">
        <f t="shared" si="0"/>
        <v>0</v>
      </c>
      <c r="T34" s="292"/>
      <c r="U34" s="293"/>
      <c r="V34" s="293"/>
      <c r="W34" s="293"/>
      <c r="X34" s="293"/>
      <c r="Y34" s="293"/>
      <c r="Z34" s="293"/>
      <c r="AA34" s="293"/>
      <c r="AB34" s="294"/>
    </row>
    <row r="35" spans="1:28">
      <c r="A35" s="3">
        <f t="shared" si="1"/>
        <v>43520</v>
      </c>
      <c r="B35" s="292"/>
      <c r="C35" s="293"/>
      <c r="D35" s="293"/>
      <c r="E35" s="293"/>
      <c r="F35" s="293"/>
      <c r="G35" s="293"/>
      <c r="H35" s="293"/>
      <c r="I35" s="293"/>
      <c r="J35" s="294"/>
      <c r="K35" s="158"/>
      <c r="L35" s="160"/>
      <c r="M35" s="158"/>
      <c r="N35" s="160"/>
      <c r="O35" s="158"/>
      <c r="P35" s="160"/>
      <c r="Q35" s="158"/>
      <c r="R35" s="152"/>
      <c r="S35" s="151">
        <f t="shared" si="0"/>
        <v>0</v>
      </c>
      <c r="T35" s="292"/>
      <c r="U35" s="293"/>
      <c r="V35" s="293"/>
      <c r="W35" s="293"/>
      <c r="X35" s="293"/>
      <c r="Y35" s="293"/>
      <c r="Z35" s="293"/>
      <c r="AA35" s="293"/>
      <c r="AB35" s="294"/>
    </row>
    <row r="36" spans="1:28">
      <c r="A36" s="221">
        <f t="shared" si="1"/>
        <v>43521</v>
      </c>
      <c r="B36" s="295"/>
      <c r="C36" s="296"/>
      <c r="D36" s="296"/>
      <c r="E36" s="296"/>
      <c r="F36" s="296"/>
      <c r="G36" s="296"/>
      <c r="H36" s="296"/>
      <c r="I36" s="296"/>
      <c r="J36" s="325"/>
      <c r="K36" s="223"/>
      <c r="L36" s="224"/>
      <c r="M36" s="223"/>
      <c r="N36" s="224"/>
      <c r="O36" s="223"/>
      <c r="P36" s="224"/>
      <c r="Q36" s="223"/>
      <c r="R36" s="225"/>
      <c r="S36" s="226">
        <f t="shared" si="0"/>
        <v>0</v>
      </c>
      <c r="T36" s="295"/>
      <c r="U36" s="296"/>
      <c r="V36" s="296"/>
      <c r="W36" s="296"/>
      <c r="X36" s="296"/>
      <c r="Y36" s="296"/>
      <c r="Z36" s="296"/>
      <c r="AA36" s="296"/>
      <c r="AB36" s="325"/>
    </row>
    <row r="37" spans="1:28">
      <c r="A37" s="4">
        <f t="shared" si="1"/>
        <v>43522</v>
      </c>
      <c r="B37" s="289"/>
      <c r="C37" s="290"/>
      <c r="D37" s="290"/>
      <c r="E37" s="290"/>
      <c r="F37" s="290"/>
      <c r="G37" s="290"/>
      <c r="H37" s="290"/>
      <c r="I37" s="290"/>
      <c r="J37" s="324"/>
      <c r="K37" s="127"/>
      <c r="L37" s="149"/>
      <c r="M37" s="127"/>
      <c r="N37" s="149"/>
      <c r="O37" s="127"/>
      <c r="P37" s="149"/>
      <c r="Q37" s="127"/>
      <c r="R37" s="115"/>
      <c r="S37" s="94">
        <f t="shared" si="0"/>
        <v>0</v>
      </c>
      <c r="T37" s="289"/>
      <c r="U37" s="290"/>
      <c r="V37" s="290"/>
      <c r="W37" s="290"/>
      <c r="X37" s="290"/>
      <c r="Y37" s="290"/>
      <c r="Z37" s="290"/>
      <c r="AA37" s="290"/>
      <c r="AB37" s="324"/>
    </row>
    <row r="38" spans="1:28">
      <c r="A38" s="4">
        <f t="shared" si="1"/>
        <v>43523</v>
      </c>
      <c r="B38" s="180"/>
      <c r="C38" s="181"/>
      <c r="D38" s="181"/>
      <c r="E38" s="181"/>
      <c r="F38" s="181"/>
      <c r="G38" s="181"/>
      <c r="H38" s="181"/>
      <c r="I38" s="181"/>
      <c r="J38" s="182"/>
      <c r="K38" s="127"/>
      <c r="L38" s="149"/>
      <c r="M38" s="127"/>
      <c r="N38" s="149"/>
      <c r="O38" s="127"/>
      <c r="P38" s="149"/>
      <c r="Q38" s="127"/>
      <c r="R38" s="33"/>
      <c r="S38" s="94"/>
      <c r="T38" s="210"/>
      <c r="U38" s="211"/>
      <c r="V38" s="211"/>
      <c r="W38" s="211"/>
      <c r="X38" s="211"/>
      <c r="Y38" s="211"/>
      <c r="Z38" s="211"/>
      <c r="AA38" s="211"/>
      <c r="AB38" s="212"/>
    </row>
    <row r="39" spans="1:28">
      <c r="A39" s="4">
        <f t="shared" si="1"/>
        <v>43524</v>
      </c>
      <c r="B39" s="289"/>
      <c r="C39" s="290"/>
      <c r="D39" s="290"/>
      <c r="E39" s="290"/>
      <c r="F39" s="290"/>
      <c r="G39" s="290"/>
      <c r="H39" s="290"/>
      <c r="I39" s="290"/>
      <c r="J39" s="324"/>
      <c r="K39" s="127"/>
      <c r="L39" s="149"/>
      <c r="M39" s="127"/>
      <c r="N39" s="149"/>
      <c r="O39" s="127"/>
      <c r="P39" s="149"/>
      <c r="Q39" s="127"/>
      <c r="S39" s="167">
        <f t="shared" si="0"/>
        <v>0</v>
      </c>
      <c r="T39" s="289"/>
      <c r="U39" s="290"/>
      <c r="V39" s="290"/>
      <c r="W39" s="290"/>
      <c r="X39" s="290"/>
      <c r="Y39" s="290"/>
      <c r="Z39" s="290"/>
      <c r="AA39" s="290"/>
      <c r="AB39" s="324"/>
    </row>
    <row r="40" spans="1:28" ht="5.25" customHeight="1">
      <c r="C40" s="26"/>
      <c r="D40" s="26"/>
      <c r="E40" s="26"/>
      <c r="F40" s="26"/>
      <c r="G40" s="26"/>
      <c r="H40" s="26"/>
      <c r="I40" s="26"/>
    </row>
    <row r="41" spans="1:28" s="28" customFormat="1" ht="20.25" customHeight="1">
      <c r="A41" s="76" t="s">
        <v>31</v>
      </c>
      <c r="B41" s="44"/>
      <c r="C41" s="44"/>
      <c r="D41" s="44"/>
      <c r="E41" s="44"/>
      <c r="F41" s="27"/>
      <c r="G41" s="27"/>
      <c r="I41" s="27"/>
      <c r="J41" s="75" t="s">
        <v>31</v>
      </c>
      <c r="K41" s="20">
        <f>SUM(K12:K39)</f>
        <v>0</v>
      </c>
      <c r="M41" s="20">
        <f>SUM(M12:M39)</f>
        <v>0</v>
      </c>
      <c r="O41" s="20">
        <f>SUM(O12:O39)</f>
        <v>0</v>
      </c>
      <c r="Q41" s="20">
        <f>SUM(Q12:Q39)</f>
        <v>0</v>
      </c>
      <c r="S41" s="20">
        <f>SUM(S12:S39)</f>
        <v>0</v>
      </c>
    </row>
    <row r="42" spans="1:28" ht="15" customHeight="1">
      <c r="A42" s="77" t="str">
        <f>C6</f>
        <v>Naam</v>
      </c>
      <c r="B42" s="13"/>
      <c r="C42" s="30"/>
      <c r="D42" s="30"/>
      <c r="E42" s="30"/>
      <c r="I42" s="30"/>
      <c r="J42" s="74" t="str">
        <f>C7</f>
        <v>Naam</v>
      </c>
      <c r="K42" s="31"/>
      <c r="L42" s="33"/>
      <c r="M42" s="31"/>
      <c r="N42" s="33"/>
      <c r="O42" s="31"/>
      <c r="P42" s="33"/>
    </row>
    <row r="43" spans="1:28">
      <c r="A43" s="11"/>
      <c r="B43" s="13"/>
      <c r="C43" s="30"/>
      <c r="D43" s="30"/>
      <c r="E43" s="30"/>
      <c r="F43" s="30"/>
      <c r="G43" s="30"/>
      <c r="H43" s="30"/>
      <c r="Q43" s="100" t="s">
        <v>28</v>
      </c>
      <c r="R43" s="114"/>
      <c r="S43" s="16">
        <f>S41</f>
        <v>0</v>
      </c>
    </row>
    <row r="44" spans="1:28">
      <c r="A44" s="11"/>
      <c r="B44" s="13"/>
      <c r="C44" s="30"/>
      <c r="D44" s="30"/>
      <c r="E44" s="30"/>
      <c r="F44" s="30"/>
      <c r="G44" s="30"/>
      <c r="H44" s="30"/>
      <c r="Q44" s="100" t="s">
        <v>29</v>
      </c>
      <c r="R44" s="114"/>
      <c r="S44" s="17">
        <f>S6*Q2</f>
        <v>0</v>
      </c>
    </row>
    <row r="45" spans="1:28">
      <c r="A45" s="11"/>
      <c r="B45" s="329"/>
      <c r="C45" s="329"/>
      <c r="D45" s="329"/>
      <c r="E45" s="329"/>
      <c r="F45" s="329"/>
      <c r="G45" s="329"/>
      <c r="H45" s="329"/>
      <c r="I45" s="36"/>
      <c r="Q45" s="100"/>
      <c r="R45" s="114"/>
      <c r="S45" s="17"/>
    </row>
    <row r="46" spans="1:28" ht="6" customHeight="1">
      <c r="A46" s="11"/>
      <c r="B46" s="36"/>
      <c r="C46" s="36"/>
      <c r="D46" s="36"/>
      <c r="E46" s="36"/>
      <c r="F46" s="36"/>
      <c r="G46" s="36"/>
      <c r="H46" s="36"/>
      <c r="I46" s="36"/>
    </row>
    <row r="47" spans="1:28" ht="15" customHeight="1">
      <c r="A47" s="11"/>
      <c r="B47" s="329"/>
      <c r="C47" s="329"/>
      <c r="D47" s="329"/>
      <c r="E47" s="329"/>
      <c r="F47" s="329"/>
      <c r="G47" s="329"/>
      <c r="H47" s="329"/>
      <c r="I47" s="36"/>
    </row>
    <row r="48" spans="1:28" ht="15" customHeight="1">
      <c r="A48" s="10"/>
      <c r="B48" s="7"/>
      <c r="C48" s="7"/>
      <c r="D48" s="7"/>
      <c r="E48" s="7"/>
      <c r="F48" s="7"/>
      <c r="G48" s="7"/>
      <c r="H48" s="7"/>
      <c r="I48" s="7"/>
    </row>
    <row r="49" spans="1:10" ht="15" customHeight="1">
      <c r="A49" s="10"/>
      <c r="B49" s="7"/>
      <c r="C49" s="7"/>
      <c r="D49" s="7"/>
      <c r="E49" s="7"/>
      <c r="F49" s="7"/>
      <c r="G49" s="7"/>
      <c r="H49" s="7"/>
      <c r="I49" s="7"/>
    </row>
    <row r="50" spans="1:10">
      <c r="A50" s="33"/>
      <c r="B50" s="27"/>
      <c r="J50" s="33"/>
    </row>
    <row r="51" spans="1:10">
      <c r="A51" s="33"/>
      <c r="B51" s="10"/>
    </row>
    <row r="52" spans="1:10">
      <c r="B52" s="33"/>
    </row>
    <row r="53" spans="1:10" ht="21">
      <c r="B53" s="14"/>
    </row>
    <row r="54" spans="1:10" ht="21">
      <c r="B54" s="14"/>
    </row>
  </sheetData>
  <mergeCells count="77">
    <mergeCell ref="B47:H47"/>
    <mergeCell ref="B45:H45"/>
    <mergeCell ref="A10:A11"/>
    <mergeCell ref="B15:J15"/>
    <mergeCell ref="B31:J31"/>
    <mergeCell ref="B37:J37"/>
    <mergeCell ref="B39:J39"/>
    <mergeCell ref="B32:J32"/>
    <mergeCell ref="B33:J33"/>
    <mergeCell ref="B34:J34"/>
    <mergeCell ref="B35:J35"/>
    <mergeCell ref="B36:J36"/>
    <mergeCell ref="B16:J16"/>
    <mergeCell ref="B17:J17"/>
    <mergeCell ref="B12:J12"/>
    <mergeCell ref="B13:J13"/>
    <mergeCell ref="P6:R6"/>
    <mergeCell ref="D2:G2"/>
    <mergeCell ref="C7:G7"/>
    <mergeCell ref="C5:G5"/>
    <mergeCell ref="C6:G6"/>
    <mergeCell ref="D1:G1"/>
    <mergeCell ref="M10:M11"/>
    <mergeCell ref="K10:K11"/>
    <mergeCell ref="D3:G3"/>
    <mergeCell ref="D4:G4"/>
    <mergeCell ref="H1:K1"/>
    <mergeCell ref="H2:K2"/>
    <mergeCell ref="H3:K3"/>
    <mergeCell ref="H4:K4"/>
    <mergeCell ref="B10:J11"/>
    <mergeCell ref="A5:B5"/>
    <mergeCell ref="B23:J23"/>
    <mergeCell ref="B24:J24"/>
    <mergeCell ref="B30:J30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14:J14"/>
    <mergeCell ref="T10:AB11"/>
    <mergeCell ref="T12:AB12"/>
    <mergeCell ref="T13:AB13"/>
    <mergeCell ref="T14:AB14"/>
    <mergeCell ref="Q10:Q11"/>
    <mergeCell ref="S10:S11"/>
    <mergeCell ref="O10:O11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6:AB36"/>
    <mergeCell ref="T37:AB37"/>
    <mergeCell ref="T39:AB39"/>
    <mergeCell ref="T31:AB31"/>
    <mergeCell ref="T32:AB32"/>
    <mergeCell ref="T33:AB33"/>
    <mergeCell ref="T34:AB34"/>
    <mergeCell ref="T35:AB35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topLeftCell="A13" zoomScale="85" zoomScaleNormal="85" workbookViewId="0">
      <selection activeCell="Q48" sqref="Q48"/>
    </sheetView>
  </sheetViews>
  <sheetFormatPr defaultColWidth="9.140625" defaultRowHeight="15"/>
  <cols>
    <col min="1" max="2" width="12.7109375" style="26" customWidth="1"/>
    <col min="3" max="10" width="12.7109375" style="27" customWidth="1"/>
    <col min="11" max="11" width="12.7109375" style="26" customWidth="1"/>
    <col min="12" max="12" width="1.42578125" style="26" customWidth="1"/>
    <col min="13" max="13" width="12.7109375" style="26" customWidth="1"/>
    <col min="14" max="14" width="1.42578125" style="26" customWidth="1"/>
    <col min="15" max="15" width="12.7109375" style="26" customWidth="1"/>
    <col min="16" max="16" width="1.42578125" style="26" customWidth="1"/>
    <col min="17" max="17" width="12.7109375" style="26" customWidth="1"/>
    <col min="18" max="18" width="1.42578125" style="26" customWidth="1"/>
    <col min="19" max="19" width="12.8554687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99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4">
        <v>43525</v>
      </c>
      <c r="B12" s="326"/>
      <c r="C12" s="327"/>
      <c r="D12" s="327"/>
      <c r="E12" s="327"/>
      <c r="F12" s="327"/>
      <c r="G12" s="327"/>
      <c r="H12" s="327"/>
      <c r="I12" s="327"/>
      <c r="J12" s="328"/>
      <c r="K12" s="129"/>
      <c r="L12" s="149"/>
      <c r="M12" s="129"/>
      <c r="N12" s="149"/>
      <c r="O12" s="129"/>
      <c r="P12" s="149"/>
      <c r="Q12" s="129"/>
      <c r="R12" s="115"/>
      <c r="S12" s="129">
        <f>K12+M12+O12+Q12</f>
        <v>0</v>
      </c>
      <c r="T12" s="326"/>
      <c r="U12" s="327"/>
      <c r="V12" s="327"/>
      <c r="W12" s="327"/>
      <c r="X12" s="327"/>
      <c r="Y12" s="327"/>
      <c r="Z12" s="327"/>
      <c r="AA12" s="327"/>
      <c r="AB12" s="328"/>
    </row>
    <row r="13" spans="1:28">
      <c r="A13" s="3">
        <f>A12+1</f>
        <v>43526</v>
      </c>
      <c r="B13" s="292"/>
      <c r="C13" s="293"/>
      <c r="D13" s="293"/>
      <c r="E13" s="293"/>
      <c r="F13" s="293"/>
      <c r="G13" s="293"/>
      <c r="H13" s="293"/>
      <c r="I13" s="293"/>
      <c r="J13" s="294"/>
      <c r="K13" s="158"/>
      <c r="L13" s="160"/>
      <c r="M13" s="158"/>
      <c r="N13" s="160"/>
      <c r="O13" s="158"/>
      <c r="P13" s="160"/>
      <c r="Q13" s="158"/>
      <c r="R13" s="152"/>
      <c r="S13" s="151">
        <f t="shared" ref="S13:S42" si="0">K13+M13+O13+Q13</f>
        <v>0</v>
      </c>
      <c r="T13" s="292"/>
      <c r="U13" s="293"/>
      <c r="V13" s="293"/>
      <c r="W13" s="293"/>
      <c r="X13" s="293"/>
      <c r="Y13" s="293"/>
      <c r="Z13" s="293"/>
      <c r="AA13" s="293"/>
      <c r="AB13" s="294"/>
    </row>
    <row r="14" spans="1:28">
      <c r="A14" s="3">
        <f t="shared" ref="A14:A42" si="1">A13+1</f>
        <v>43527</v>
      </c>
      <c r="B14" s="292"/>
      <c r="C14" s="293"/>
      <c r="D14" s="293"/>
      <c r="E14" s="293"/>
      <c r="F14" s="293"/>
      <c r="G14" s="293"/>
      <c r="H14" s="293"/>
      <c r="I14" s="293"/>
      <c r="J14" s="294"/>
      <c r="K14" s="158"/>
      <c r="L14" s="160"/>
      <c r="M14" s="158"/>
      <c r="N14" s="160"/>
      <c r="O14" s="158"/>
      <c r="P14" s="160"/>
      <c r="Q14" s="158"/>
      <c r="R14" s="152"/>
      <c r="S14" s="151">
        <f t="shared" si="0"/>
        <v>0</v>
      </c>
      <c r="T14" s="292"/>
      <c r="U14" s="293"/>
      <c r="V14" s="293"/>
      <c r="W14" s="293"/>
      <c r="X14" s="293"/>
      <c r="Y14" s="293"/>
      <c r="Z14" s="293"/>
      <c r="AA14" s="293"/>
      <c r="AB14" s="294"/>
    </row>
    <row r="15" spans="1:28">
      <c r="A15" s="221">
        <f t="shared" si="1"/>
        <v>43528</v>
      </c>
      <c r="B15" s="295"/>
      <c r="C15" s="296"/>
      <c r="D15" s="296"/>
      <c r="E15" s="296"/>
      <c r="F15" s="296"/>
      <c r="G15" s="296"/>
      <c r="H15" s="296"/>
      <c r="I15" s="296"/>
      <c r="J15" s="325"/>
      <c r="K15" s="227"/>
      <c r="L15" s="228"/>
      <c r="M15" s="227"/>
      <c r="N15" s="228"/>
      <c r="O15" s="227"/>
      <c r="P15" s="228"/>
      <c r="Q15" s="227"/>
      <c r="R15" s="220"/>
      <c r="S15" s="227">
        <f t="shared" si="0"/>
        <v>0</v>
      </c>
      <c r="T15" s="295"/>
      <c r="U15" s="296"/>
      <c r="V15" s="296"/>
      <c r="W15" s="296"/>
      <c r="X15" s="296"/>
      <c r="Y15" s="296"/>
      <c r="Z15" s="296"/>
      <c r="AA15" s="296"/>
      <c r="AB15" s="325"/>
    </row>
    <row r="16" spans="1:28">
      <c r="A16" s="4">
        <f t="shared" si="1"/>
        <v>43529</v>
      </c>
      <c r="B16" s="289"/>
      <c r="C16" s="290"/>
      <c r="D16" s="290"/>
      <c r="E16" s="290"/>
      <c r="F16" s="290"/>
      <c r="G16" s="290"/>
      <c r="H16" s="290"/>
      <c r="I16" s="290"/>
      <c r="J16" s="324"/>
      <c r="K16" s="129"/>
      <c r="L16" s="148"/>
      <c r="M16" s="207"/>
      <c r="N16" s="148"/>
      <c r="O16" s="208"/>
      <c r="P16" s="148"/>
      <c r="Q16" s="134"/>
      <c r="S16" s="134">
        <f t="shared" si="0"/>
        <v>0</v>
      </c>
      <c r="T16" s="289"/>
      <c r="U16" s="290"/>
      <c r="V16" s="290"/>
      <c r="W16" s="290"/>
      <c r="X16" s="290"/>
      <c r="Y16" s="290"/>
      <c r="Z16" s="290"/>
      <c r="AA16" s="290"/>
      <c r="AB16" s="324"/>
    </row>
    <row r="17" spans="1:28">
      <c r="A17" s="4">
        <f t="shared" si="1"/>
        <v>43530</v>
      </c>
      <c r="B17" s="289"/>
      <c r="C17" s="290"/>
      <c r="D17" s="290"/>
      <c r="E17" s="290"/>
      <c r="F17" s="290"/>
      <c r="G17" s="290"/>
      <c r="H17" s="290"/>
      <c r="I17" s="290"/>
      <c r="J17" s="324"/>
      <c r="K17" s="129"/>
      <c r="L17" s="149"/>
      <c r="M17" s="129"/>
      <c r="N17" s="149"/>
      <c r="O17" s="168"/>
      <c r="P17" s="149"/>
      <c r="Q17" s="129"/>
      <c r="R17" s="115"/>
      <c r="S17" s="129">
        <f>K17+M17+O17+Q17</f>
        <v>0</v>
      </c>
      <c r="T17" s="289"/>
      <c r="U17" s="290"/>
      <c r="V17" s="290"/>
      <c r="W17" s="290"/>
      <c r="X17" s="290"/>
      <c r="Y17" s="290"/>
      <c r="Z17" s="290"/>
      <c r="AA17" s="290"/>
      <c r="AB17" s="324"/>
    </row>
    <row r="18" spans="1:28">
      <c r="A18" s="4">
        <f t="shared" si="1"/>
        <v>43531</v>
      </c>
      <c r="B18" s="289"/>
      <c r="C18" s="290"/>
      <c r="D18" s="290"/>
      <c r="E18" s="290"/>
      <c r="F18" s="290"/>
      <c r="G18" s="290"/>
      <c r="H18" s="290"/>
      <c r="I18" s="290"/>
      <c r="J18" s="324"/>
      <c r="K18" s="129"/>
      <c r="L18" s="149"/>
      <c r="M18" s="129"/>
      <c r="N18" s="149"/>
      <c r="O18" s="129"/>
      <c r="P18" s="149"/>
      <c r="Q18" s="129"/>
      <c r="R18" s="115"/>
      <c r="S18" s="129">
        <f t="shared" si="0"/>
        <v>0</v>
      </c>
      <c r="T18" s="289"/>
      <c r="U18" s="290"/>
      <c r="V18" s="290"/>
      <c r="W18" s="290"/>
      <c r="X18" s="290"/>
      <c r="Y18" s="290"/>
      <c r="Z18" s="290"/>
      <c r="AA18" s="290"/>
      <c r="AB18" s="324"/>
    </row>
    <row r="19" spans="1:28">
      <c r="A19" s="4">
        <f t="shared" si="1"/>
        <v>43532</v>
      </c>
      <c r="B19" s="289"/>
      <c r="C19" s="290"/>
      <c r="D19" s="290"/>
      <c r="E19" s="290"/>
      <c r="F19" s="290"/>
      <c r="G19" s="290"/>
      <c r="H19" s="290"/>
      <c r="I19" s="290"/>
      <c r="J19" s="324"/>
      <c r="K19" s="129"/>
      <c r="L19" s="149"/>
      <c r="M19" s="129"/>
      <c r="N19" s="149"/>
      <c r="O19" s="129"/>
      <c r="P19" s="149"/>
      <c r="Q19" s="129"/>
      <c r="R19" s="115"/>
      <c r="S19" s="129">
        <f t="shared" si="0"/>
        <v>0</v>
      </c>
      <c r="T19" s="289"/>
      <c r="U19" s="290"/>
      <c r="V19" s="290"/>
      <c r="W19" s="290"/>
      <c r="X19" s="290"/>
      <c r="Y19" s="290"/>
      <c r="Z19" s="290"/>
      <c r="AA19" s="290"/>
      <c r="AB19" s="324"/>
    </row>
    <row r="20" spans="1:28">
      <c r="A20" s="3">
        <f t="shared" si="1"/>
        <v>43533</v>
      </c>
      <c r="B20" s="292"/>
      <c r="C20" s="293"/>
      <c r="D20" s="293"/>
      <c r="E20" s="293"/>
      <c r="F20" s="293"/>
      <c r="G20" s="293"/>
      <c r="H20" s="293"/>
      <c r="I20" s="293"/>
      <c r="J20" s="294"/>
      <c r="K20" s="158"/>
      <c r="L20" s="160"/>
      <c r="M20" s="158"/>
      <c r="N20" s="160"/>
      <c r="O20" s="158"/>
      <c r="P20" s="160"/>
      <c r="Q20" s="158"/>
      <c r="R20" s="152"/>
      <c r="S20" s="151">
        <f t="shared" si="0"/>
        <v>0</v>
      </c>
      <c r="T20" s="292"/>
      <c r="U20" s="293"/>
      <c r="V20" s="293"/>
      <c r="W20" s="293"/>
      <c r="X20" s="293"/>
      <c r="Y20" s="293"/>
      <c r="Z20" s="293"/>
      <c r="AA20" s="293"/>
      <c r="AB20" s="294"/>
    </row>
    <row r="21" spans="1:28">
      <c r="A21" s="3">
        <f t="shared" si="1"/>
        <v>43534</v>
      </c>
      <c r="B21" s="292"/>
      <c r="C21" s="293"/>
      <c r="D21" s="293"/>
      <c r="E21" s="293"/>
      <c r="F21" s="293"/>
      <c r="G21" s="293"/>
      <c r="H21" s="293"/>
      <c r="I21" s="293"/>
      <c r="J21" s="294"/>
      <c r="K21" s="158"/>
      <c r="L21" s="160"/>
      <c r="M21" s="158"/>
      <c r="N21" s="160"/>
      <c r="O21" s="158"/>
      <c r="P21" s="160"/>
      <c r="Q21" s="158"/>
      <c r="R21" s="152"/>
      <c r="S21" s="151">
        <f t="shared" si="0"/>
        <v>0</v>
      </c>
      <c r="T21" s="292"/>
      <c r="U21" s="293"/>
      <c r="V21" s="293"/>
      <c r="W21" s="293"/>
      <c r="X21" s="293"/>
      <c r="Y21" s="293"/>
      <c r="Z21" s="293"/>
      <c r="AA21" s="293"/>
      <c r="AB21" s="294"/>
    </row>
    <row r="22" spans="1:28">
      <c r="A22" s="221">
        <f t="shared" si="1"/>
        <v>43535</v>
      </c>
      <c r="B22" s="295"/>
      <c r="C22" s="296"/>
      <c r="D22" s="296"/>
      <c r="E22" s="296"/>
      <c r="F22" s="296"/>
      <c r="G22" s="296"/>
      <c r="H22" s="296"/>
      <c r="I22" s="296"/>
      <c r="J22" s="325"/>
      <c r="K22" s="227"/>
      <c r="L22" s="228"/>
      <c r="M22" s="227"/>
      <c r="N22" s="228"/>
      <c r="O22" s="227"/>
      <c r="P22" s="228"/>
      <c r="Q22" s="227"/>
      <c r="R22" s="220"/>
      <c r="S22" s="227">
        <f t="shared" si="0"/>
        <v>0</v>
      </c>
      <c r="T22" s="295"/>
      <c r="U22" s="296"/>
      <c r="V22" s="296"/>
      <c r="W22" s="296"/>
      <c r="X22" s="296"/>
      <c r="Y22" s="296"/>
      <c r="Z22" s="296"/>
      <c r="AA22" s="296"/>
      <c r="AB22" s="325"/>
    </row>
    <row r="23" spans="1:28">
      <c r="A23" s="4">
        <f t="shared" si="1"/>
        <v>43536</v>
      </c>
      <c r="B23" s="289"/>
      <c r="C23" s="290"/>
      <c r="D23" s="290"/>
      <c r="E23" s="290"/>
      <c r="F23" s="290"/>
      <c r="G23" s="290"/>
      <c r="H23" s="290"/>
      <c r="I23" s="290"/>
      <c r="J23" s="324"/>
      <c r="K23" s="129"/>
      <c r="L23" s="148"/>
      <c r="M23" s="207"/>
      <c r="N23" s="148"/>
      <c r="O23" s="207"/>
      <c r="P23" s="148"/>
      <c r="Q23" s="134"/>
      <c r="S23" s="134">
        <f t="shared" si="0"/>
        <v>0</v>
      </c>
      <c r="T23" s="289"/>
      <c r="U23" s="290"/>
      <c r="V23" s="290"/>
      <c r="W23" s="290"/>
      <c r="X23" s="290"/>
      <c r="Y23" s="290"/>
      <c r="Z23" s="290"/>
      <c r="AA23" s="290"/>
      <c r="AB23" s="324"/>
    </row>
    <row r="24" spans="1:28">
      <c r="A24" s="4">
        <f t="shared" si="1"/>
        <v>43537</v>
      </c>
      <c r="B24" s="289"/>
      <c r="C24" s="290"/>
      <c r="D24" s="290"/>
      <c r="E24" s="290"/>
      <c r="F24" s="290"/>
      <c r="G24" s="290"/>
      <c r="H24" s="290"/>
      <c r="I24" s="290"/>
      <c r="J24" s="324"/>
      <c r="K24" s="129"/>
      <c r="L24" s="149"/>
      <c r="M24" s="129"/>
      <c r="N24" s="149"/>
      <c r="O24" s="129"/>
      <c r="P24" s="149"/>
      <c r="Q24" s="129"/>
      <c r="R24" s="115"/>
      <c r="S24" s="129">
        <f t="shared" si="0"/>
        <v>0</v>
      </c>
      <c r="T24" s="289"/>
      <c r="U24" s="290"/>
      <c r="V24" s="290"/>
      <c r="W24" s="290"/>
      <c r="X24" s="290"/>
      <c r="Y24" s="290"/>
      <c r="Z24" s="290"/>
      <c r="AA24" s="290"/>
      <c r="AB24" s="324"/>
    </row>
    <row r="25" spans="1:28">
      <c r="A25" s="4">
        <f t="shared" si="1"/>
        <v>43538</v>
      </c>
      <c r="B25" s="289"/>
      <c r="C25" s="290"/>
      <c r="D25" s="290"/>
      <c r="E25" s="290"/>
      <c r="F25" s="290"/>
      <c r="G25" s="290"/>
      <c r="H25" s="290"/>
      <c r="I25" s="290"/>
      <c r="J25" s="324"/>
      <c r="K25" s="129"/>
      <c r="L25" s="149"/>
      <c r="M25" s="129"/>
      <c r="N25" s="149"/>
      <c r="O25" s="129"/>
      <c r="P25" s="149"/>
      <c r="Q25" s="129"/>
      <c r="R25" s="115"/>
      <c r="S25" s="129">
        <f t="shared" si="0"/>
        <v>0</v>
      </c>
      <c r="T25" s="289"/>
      <c r="U25" s="290"/>
      <c r="V25" s="290"/>
      <c r="W25" s="290"/>
      <c r="X25" s="290"/>
      <c r="Y25" s="290"/>
      <c r="Z25" s="290"/>
      <c r="AA25" s="290"/>
      <c r="AB25" s="324"/>
    </row>
    <row r="26" spans="1:28">
      <c r="A26" s="4">
        <f t="shared" si="1"/>
        <v>43539</v>
      </c>
      <c r="B26" s="289"/>
      <c r="C26" s="290"/>
      <c r="D26" s="290"/>
      <c r="E26" s="290"/>
      <c r="F26" s="290"/>
      <c r="G26" s="290"/>
      <c r="H26" s="290"/>
      <c r="I26" s="290"/>
      <c r="J26" s="324"/>
      <c r="K26" s="129"/>
      <c r="L26" s="149"/>
      <c r="M26" s="129"/>
      <c r="N26" s="149"/>
      <c r="O26" s="129"/>
      <c r="P26" s="149"/>
      <c r="Q26" s="129"/>
      <c r="R26" s="115"/>
      <c r="S26" s="129">
        <f t="shared" si="0"/>
        <v>0</v>
      </c>
      <c r="T26" s="289"/>
      <c r="U26" s="290"/>
      <c r="V26" s="290"/>
      <c r="W26" s="290"/>
      <c r="X26" s="290"/>
      <c r="Y26" s="290"/>
      <c r="Z26" s="290"/>
      <c r="AA26" s="290"/>
      <c r="AB26" s="324"/>
    </row>
    <row r="27" spans="1:28">
      <c r="A27" s="3">
        <f t="shared" si="1"/>
        <v>43540</v>
      </c>
      <c r="B27" s="292"/>
      <c r="C27" s="293"/>
      <c r="D27" s="293"/>
      <c r="E27" s="293"/>
      <c r="F27" s="293"/>
      <c r="G27" s="293"/>
      <c r="H27" s="293"/>
      <c r="I27" s="293"/>
      <c r="J27" s="294"/>
      <c r="K27" s="158"/>
      <c r="L27" s="160"/>
      <c r="M27" s="158"/>
      <c r="N27" s="160"/>
      <c r="O27" s="158"/>
      <c r="P27" s="160"/>
      <c r="Q27" s="158"/>
      <c r="R27" s="152"/>
      <c r="S27" s="151">
        <f t="shared" si="0"/>
        <v>0</v>
      </c>
      <c r="T27" s="292"/>
      <c r="U27" s="293"/>
      <c r="V27" s="293"/>
      <c r="W27" s="293"/>
      <c r="X27" s="293"/>
      <c r="Y27" s="293"/>
      <c r="Z27" s="293"/>
      <c r="AA27" s="293"/>
      <c r="AB27" s="294"/>
    </row>
    <row r="28" spans="1:28">
      <c r="A28" s="3">
        <f t="shared" si="1"/>
        <v>43541</v>
      </c>
      <c r="B28" s="292"/>
      <c r="C28" s="293"/>
      <c r="D28" s="293"/>
      <c r="E28" s="293"/>
      <c r="F28" s="293"/>
      <c r="G28" s="293"/>
      <c r="H28" s="293"/>
      <c r="I28" s="293"/>
      <c r="J28" s="294"/>
      <c r="K28" s="158"/>
      <c r="L28" s="160"/>
      <c r="M28" s="158"/>
      <c r="N28" s="160"/>
      <c r="O28" s="158"/>
      <c r="P28" s="160"/>
      <c r="Q28" s="158"/>
      <c r="R28" s="152"/>
      <c r="S28" s="151">
        <f t="shared" si="0"/>
        <v>0</v>
      </c>
      <c r="T28" s="292"/>
      <c r="U28" s="293"/>
      <c r="V28" s="293"/>
      <c r="W28" s="293"/>
      <c r="X28" s="293"/>
      <c r="Y28" s="293"/>
      <c r="Z28" s="293"/>
      <c r="AA28" s="293"/>
      <c r="AB28" s="294"/>
    </row>
    <row r="29" spans="1:28">
      <c r="A29" s="221">
        <f t="shared" si="1"/>
        <v>43542</v>
      </c>
      <c r="B29" s="295"/>
      <c r="C29" s="296"/>
      <c r="D29" s="296"/>
      <c r="E29" s="296"/>
      <c r="F29" s="296"/>
      <c r="G29" s="296"/>
      <c r="H29" s="296"/>
      <c r="I29" s="296"/>
      <c r="J29" s="325"/>
      <c r="K29" s="227"/>
      <c r="L29" s="228"/>
      <c r="M29" s="227"/>
      <c r="N29" s="228"/>
      <c r="O29" s="227"/>
      <c r="P29" s="228"/>
      <c r="Q29" s="227"/>
      <c r="R29" s="220"/>
      <c r="S29" s="227">
        <f t="shared" si="0"/>
        <v>0</v>
      </c>
      <c r="T29" s="295"/>
      <c r="U29" s="296"/>
      <c r="V29" s="296"/>
      <c r="W29" s="296"/>
      <c r="X29" s="296"/>
      <c r="Y29" s="296"/>
      <c r="Z29" s="296"/>
      <c r="AA29" s="296"/>
      <c r="AB29" s="325"/>
    </row>
    <row r="30" spans="1:28">
      <c r="A30" s="4">
        <f t="shared" si="1"/>
        <v>43543</v>
      </c>
      <c r="B30" s="289"/>
      <c r="C30" s="290"/>
      <c r="D30" s="290"/>
      <c r="E30" s="290"/>
      <c r="F30" s="290"/>
      <c r="G30" s="290"/>
      <c r="H30" s="290"/>
      <c r="I30" s="290"/>
      <c r="J30" s="324"/>
      <c r="K30" s="129"/>
      <c r="L30" s="149"/>
      <c r="M30" s="129"/>
      <c r="N30" s="149"/>
      <c r="O30" s="129"/>
      <c r="P30" s="149"/>
      <c r="Q30" s="129"/>
      <c r="S30" s="134">
        <f t="shared" si="0"/>
        <v>0</v>
      </c>
      <c r="T30" s="289"/>
      <c r="U30" s="290"/>
      <c r="V30" s="290"/>
      <c r="W30" s="290"/>
      <c r="X30" s="290"/>
      <c r="Y30" s="290"/>
      <c r="Z30" s="290"/>
      <c r="AA30" s="290"/>
      <c r="AB30" s="324"/>
    </row>
    <row r="31" spans="1:28">
      <c r="A31" s="4">
        <f t="shared" si="1"/>
        <v>43544</v>
      </c>
      <c r="B31" s="289"/>
      <c r="C31" s="290"/>
      <c r="D31" s="290"/>
      <c r="E31" s="290"/>
      <c r="F31" s="290"/>
      <c r="G31" s="290"/>
      <c r="H31" s="290"/>
      <c r="I31" s="290"/>
      <c r="J31" s="324"/>
      <c r="K31" s="129"/>
      <c r="L31" s="149"/>
      <c r="M31" s="129"/>
      <c r="N31" s="149"/>
      <c r="O31" s="129"/>
      <c r="P31" s="149"/>
      <c r="Q31" s="129"/>
      <c r="R31" s="115"/>
      <c r="S31" s="129">
        <f t="shared" si="0"/>
        <v>0</v>
      </c>
      <c r="T31" s="289"/>
      <c r="U31" s="290"/>
      <c r="V31" s="290"/>
      <c r="W31" s="290"/>
      <c r="X31" s="290"/>
      <c r="Y31" s="290"/>
      <c r="Z31" s="290"/>
      <c r="AA31" s="290"/>
      <c r="AB31" s="324"/>
    </row>
    <row r="32" spans="1:28">
      <c r="A32" s="4">
        <f t="shared" si="1"/>
        <v>43545</v>
      </c>
      <c r="B32" s="289"/>
      <c r="C32" s="290"/>
      <c r="D32" s="290"/>
      <c r="E32" s="290"/>
      <c r="F32" s="290"/>
      <c r="G32" s="290"/>
      <c r="H32" s="290"/>
      <c r="I32" s="290"/>
      <c r="J32" s="324"/>
      <c r="K32" s="129"/>
      <c r="L32" s="149"/>
      <c r="M32" s="129"/>
      <c r="N32" s="149"/>
      <c r="O32" s="129"/>
      <c r="P32" s="149"/>
      <c r="Q32" s="129"/>
      <c r="R32" s="115"/>
      <c r="S32" s="129">
        <f t="shared" si="0"/>
        <v>0</v>
      </c>
      <c r="T32" s="289"/>
      <c r="U32" s="290"/>
      <c r="V32" s="290"/>
      <c r="W32" s="290"/>
      <c r="X32" s="290"/>
      <c r="Y32" s="290"/>
      <c r="Z32" s="290"/>
      <c r="AA32" s="290"/>
      <c r="AB32" s="324"/>
    </row>
    <row r="33" spans="1:28">
      <c r="A33" s="4">
        <f t="shared" si="1"/>
        <v>43546</v>
      </c>
      <c r="B33" s="289"/>
      <c r="C33" s="290"/>
      <c r="D33" s="290"/>
      <c r="E33" s="290"/>
      <c r="F33" s="290"/>
      <c r="G33" s="290"/>
      <c r="H33" s="290"/>
      <c r="I33" s="290"/>
      <c r="J33" s="324"/>
      <c r="K33" s="129"/>
      <c r="L33" s="149"/>
      <c r="M33" s="129"/>
      <c r="N33" s="149"/>
      <c r="O33" s="129"/>
      <c r="P33" s="149"/>
      <c r="Q33" s="129"/>
      <c r="R33" s="115"/>
      <c r="S33" s="129">
        <f t="shared" si="0"/>
        <v>0</v>
      </c>
      <c r="T33" s="289"/>
      <c r="U33" s="290"/>
      <c r="V33" s="290"/>
      <c r="W33" s="290"/>
      <c r="X33" s="290"/>
      <c r="Y33" s="290"/>
      <c r="Z33" s="290"/>
      <c r="AA33" s="290"/>
      <c r="AB33" s="324"/>
    </row>
    <row r="34" spans="1:28">
      <c r="A34" s="3">
        <f t="shared" si="1"/>
        <v>43547</v>
      </c>
      <c r="B34" s="292"/>
      <c r="C34" s="293"/>
      <c r="D34" s="293"/>
      <c r="E34" s="293"/>
      <c r="F34" s="293"/>
      <c r="G34" s="293"/>
      <c r="H34" s="293"/>
      <c r="I34" s="293"/>
      <c r="J34" s="294"/>
      <c r="K34" s="158"/>
      <c r="L34" s="160"/>
      <c r="M34" s="158"/>
      <c r="N34" s="160"/>
      <c r="O34" s="158"/>
      <c r="P34" s="160"/>
      <c r="Q34" s="158"/>
      <c r="R34" s="152"/>
      <c r="S34" s="151">
        <f t="shared" si="0"/>
        <v>0</v>
      </c>
      <c r="T34" s="292"/>
      <c r="U34" s="293"/>
      <c r="V34" s="293"/>
      <c r="W34" s="293"/>
      <c r="X34" s="293"/>
      <c r="Y34" s="293"/>
      <c r="Z34" s="293"/>
      <c r="AA34" s="293"/>
      <c r="AB34" s="294"/>
    </row>
    <row r="35" spans="1:28">
      <c r="A35" s="3">
        <f t="shared" si="1"/>
        <v>43548</v>
      </c>
      <c r="B35" s="292"/>
      <c r="C35" s="293"/>
      <c r="D35" s="293"/>
      <c r="E35" s="293"/>
      <c r="F35" s="293"/>
      <c r="G35" s="293"/>
      <c r="H35" s="293"/>
      <c r="I35" s="293"/>
      <c r="J35" s="294"/>
      <c r="K35" s="158"/>
      <c r="L35" s="160"/>
      <c r="M35" s="158"/>
      <c r="N35" s="160"/>
      <c r="O35" s="158"/>
      <c r="P35" s="160"/>
      <c r="Q35" s="158"/>
      <c r="R35" s="152"/>
      <c r="S35" s="151">
        <f t="shared" si="0"/>
        <v>0</v>
      </c>
      <c r="T35" s="292"/>
      <c r="U35" s="293"/>
      <c r="V35" s="293"/>
      <c r="W35" s="293"/>
      <c r="X35" s="293"/>
      <c r="Y35" s="293"/>
      <c r="Z35" s="293"/>
      <c r="AA35" s="293"/>
      <c r="AB35" s="294"/>
    </row>
    <row r="36" spans="1:28">
      <c r="A36" s="221">
        <f t="shared" si="1"/>
        <v>43549</v>
      </c>
      <c r="B36" s="295"/>
      <c r="C36" s="296"/>
      <c r="D36" s="296"/>
      <c r="E36" s="296"/>
      <c r="F36" s="296"/>
      <c r="G36" s="296"/>
      <c r="H36" s="296"/>
      <c r="I36" s="296"/>
      <c r="J36" s="325"/>
      <c r="K36" s="227"/>
      <c r="L36" s="228"/>
      <c r="M36" s="227"/>
      <c r="N36" s="228"/>
      <c r="O36" s="227"/>
      <c r="P36" s="228"/>
      <c r="Q36" s="227"/>
      <c r="R36" s="220"/>
      <c r="S36" s="227">
        <f t="shared" si="0"/>
        <v>0</v>
      </c>
      <c r="T36" s="295"/>
      <c r="U36" s="296"/>
      <c r="V36" s="296"/>
      <c r="W36" s="296"/>
      <c r="X36" s="296"/>
      <c r="Y36" s="296"/>
      <c r="Z36" s="296"/>
      <c r="AA36" s="296"/>
      <c r="AB36" s="325"/>
    </row>
    <row r="37" spans="1:28">
      <c r="A37" s="4">
        <f t="shared" si="1"/>
        <v>43550</v>
      </c>
      <c r="B37" s="289"/>
      <c r="C37" s="290"/>
      <c r="D37" s="290"/>
      <c r="E37" s="290"/>
      <c r="F37" s="290"/>
      <c r="G37" s="290"/>
      <c r="H37" s="290"/>
      <c r="I37" s="290"/>
      <c r="J37" s="324"/>
      <c r="K37" s="129"/>
      <c r="L37" s="148"/>
      <c r="M37" s="207"/>
      <c r="N37" s="148"/>
      <c r="O37" s="207"/>
      <c r="P37" s="148"/>
      <c r="Q37" s="134"/>
      <c r="R37" s="115"/>
      <c r="S37" s="129">
        <f t="shared" si="0"/>
        <v>0</v>
      </c>
      <c r="T37" s="289"/>
      <c r="U37" s="290"/>
      <c r="V37" s="290"/>
      <c r="W37" s="290"/>
      <c r="X37" s="290"/>
      <c r="Y37" s="290"/>
      <c r="Z37" s="290"/>
      <c r="AA37" s="290"/>
      <c r="AB37" s="324"/>
    </row>
    <row r="38" spans="1:28">
      <c r="A38" s="4">
        <f t="shared" si="1"/>
        <v>43551</v>
      </c>
      <c r="B38" s="289"/>
      <c r="C38" s="290"/>
      <c r="D38" s="290"/>
      <c r="E38" s="290"/>
      <c r="F38" s="290"/>
      <c r="G38" s="290"/>
      <c r="H38" s="290"/>
      <c r="I38" s="290"/>
      <c r="J38" s="324"/>
      <c r="K38" s="129"/>
      <c r="L38" s="149"/>
      <c r="M38" s="129"/>
      <c r="N38" s="149"/>
      <c r="O38" s="129"/>
      <c r="P38" s="149"/>
      <c r="Q38" s="129"/>
      <c r="R38" s="115"/>
      <c r="S38" s="129">
        <f t="shared" si="0"/>
        <v>0</v>
      </c>
      <c r="T38" s="289"/>
      <c r="U38" s="290"/>
      <c r="V38" s="290"/>
      <c r="W38" s="290"/>
      <c r="X38" s="290"/>
      <c r="Y38" s="290"/>
      <c r="Z38" s="290"/>
      <c r="AA38" s="290"/>
      <c r="AB38" s="324"/>
    </row>
    <row r="39" spans="1:28">
      <c r="A39" s="4">
        <f t="shared" si="1"/>
        <v>43552</v>
      </c>
      <c r="B39" s="289"/>
      <c r="C39" s="290"/>
      <c r="D39" s="290"/>
      <c r="E39" s="290"/>
      <c r="F39" s="290"/>
      <c r="G39" s="290"/>
      <c r="H39" s="290"/>
      <c r="I39" s="290"/>
      <c r="J39" s="324"/>
      <c r="K39" s="129"/>
      <c r="L39" s="149"/>
      <c r="M39" s="129"/>
      <c r="N39" s="149"/>
      <c r="O39" s="129"/>
      <c r="P39" s="149"/>
      <c r="Q39" s="129"/>
      <c r="R39" s="115"/>
      <c r="S39" s="129">
        <f t="shared" si="0"/>
        <v>0</v>
      </c>
      <c r="T39" s="289"/>
      <c r="U39" s="290"/>
      <c r="V39" s="290"/>
      <c r="W39" s="290"/>
      <c r="X39" s="290"/>
      <c r="Y39" s="290"/>
      <c r="Z39" s="290"/>
      <c r="AA39" s="290"/>
      <c r="AB39" s="324"/>
    </row>
    <row r="40" spans="1:28">
      <c r="A40" s="4">
        <f t="shared" si="1"/>
        <v>43553</v>
      </c>
      <c r="B40" s="180"/>
      <c r="C40" s="181"/>
      <c r="D40" s="181"/>
      <c r="E40" s="181"/>
      <c r="F40" s="181"/>
      <c r="G40" s="181"/>
      <c r="H40" s="181"/>
      <c r="I40" s="181"/>
      <c r="J40" s="182"/>
      <c r="K40" s="129"/>
      <c r="L40" s="149"/>
      <c r="M40" s="129"/>
      <c r="N40" s="149"/>
      <c r="O40" s="129"/>
      <c r="P40" s="149"/>
      <c r="Q40" s="129"/>
      <c r="R40" s="115"/>
      <c r="S40" s="129"/>
      <c r="T40" s="210"/>
      <c r="U40" s="211"/>
      <c r="V40" s="211"/>
      <c r="W40" s="211"/>
      <c r="X40" s="211"/>
      <c r="Y40" s="211"/>
      <c r="Z40" s="211"/>
      <c r="AA40" s="211"/>
      <c r="AB40" s="212"/>
    </row>
    <row r="41" spans="1:28">
      <c r="A41" s="3">
        <f t="shared" si="1"/>
        <v>43554</v>
      </c>
      <c r="B41" s="292"/>
      <c r="C41" s="293"/>
      <c r="D41" s="293"/>
      <c r="E41" s="293"/>
      <c r="F41" s="293"/>
      <c r="G41" s="293"/>
      <c r="H41" s="293"/>
      <c r="I41" s="293"/>
      <c r="J41" s="294"/>
      <c r="K41" s="158"/>
      <c r="L41" s="160"/>
      <c r="M41" s="158"/>
      <c r="N41" s="160"/>
      <c r="O41" s="158"/>
      <c r="P41" s="160"/>
      <c r="Q41" s="158"/>
      <c r="R41" s="152"/>
      <c r="S41" s="151">
        <f t="shared" si="0"/>
        <v>0</v>
      </c>
      <c r="T41" s="292"/>
      <c r="U41" s="293"/>
      <c r="V41" s="293"/>
      <c r="W41" s="293"/>
      <c r="X41" s="293"/>
      <c r="Y41" s="293"/>
      <c r="Z41" s="293"/>
      <c r="AA41" s="293"/>
      <c r="AB41" s="294"/>
    </row>
    <row r="42" spans="1:28">
      <c r="A42" s="3">
        <f t="shared" si="1"/>
        <v>43555</v>
      </c>
      <c r="B42" s="292"/>
      <c r="C42" s="293"/>
      <c r="D42" s="293"/>
      <c r="E42" s="293"/>
      <c r="F42" s="293"/>
      <c r="G42" s="293"/>
      <c r="H42" s="293"/>
      <c r="I42" s="293"/>
      <c r="J42" s="294"/>
      <c r="K42" s="158"/>
      <c r="L42" s="160"/>
      <c r="M42" s="158"/>
      <c r="N42" s="160"/>
      <c r="O42" s="158"/>
      <c r="P42" s="160"/>
      <c r="Q42" s="158"/>
      <c r="R42" s="152"/>
      <c r="S42" s="151">
        <f t="shared" si="0"/>
        <v>0</v>
      </c>
      <c r="T42" s="292"/>
      <c r="U42" s="293"/>
      <c r="V42" s="293"/>
      <c r="W42" s="293"/>
      <c r="X42" s="293"/>
      <c r="Y42" s="293"/>
      <c r="Z42" s="293"/>
      <c r="AA42" s="293"/>
      <c r="AB42" s="294"/>
    </row>
    <row r="43" spans="1:28" ht="5.25" customHeight="1">
      <c r="C43" s="26"/>
      <c r="D43" s="26"/>
      <c r="E43" s="26"/>
      <c r="F43" s="26"/>
      <c r="G43" s="26"/>
      <c r="H43" s="26"/>
      <c r="I43" s="26"/>
      <c r="J43" s="26"/>
    </row>
    <row r="44" spans="1:28" s="28" customFormat="1" ht="20.25" customHeight="1">
      <c r="A44" s="76" t="s">
        <v>31</v>
      </c>
      <c r="B44" s="44"/>
      <c r="C44" s="44"/>
      <c r="D44" s="44"/>
      <c r="E44" s="44"/>
      <c r="F44" s="27"/>
      <c r="G44" s="27"/>
      <c r="I44" s="27"/>
      <c r="J44" s="75" t="s">
        <v>31</v>
      </c>
      <c r="K44" s="19">
        <f>SUM(K12:K42)</f>
        <v>0</v>
      </c>
      <c r="M44" s="19">
        <f>SUM(M12:M42)</f>
        <v>0</v>
      </c>
      <c r="O44" s="19">
        <f>SUM(O12:O42)</f>
        <v>0</v>
      </c>
      <c r="Q44" s="19">
        <f>SUM(Q12:Q42)</f>
        <v>0</v>
      </c>
      <c r="S44" s="19">
        <f>SUM(S12:S42)</f>
        <v>0</v>
      </c>
    </row>
    <row r="45" spans="1:28" ht="15" customHeight="1">
      <c r="A45" s="77" t="str">
        <f>C6</f>
        <v>Naam</v>
      </c>
      <c r="B45" s="13"/>
      <c r="C45" s="30"/>
      <c r="D45" s="30"/>
      <c r="E45" s="30"/>
      <c r="I45" s="30"/>
      <c r="J45" s="74" t="str">
        <f>C7</f>
        <v>Naam</v>
      </c>
      <c r="K45" s="33"/>
      <c r="M45" s="33"/>
      <c r="O45" s="33"/>
    </row>
    <row r="46" spans="1:28">
      <c r="A46" s="33"/>
      <c r="B46" s="13"/>
      <c r="C46" s="30"/>
      <c r="D46" s="30"/>
      <c r="E46" s="30"/>
      <c r="F46" s="30"/>
      <c r="G46" s="30"/>
      <c r="H46" s="30"/>
      <c r="J46" s="26"/>
      <c r="Q46" s="100" t="s">
        <v>28</v>
      </c>
      <c r="R46" s="101"/>
      <c r="S46" s="16">
        <f>SUM(S12:S42)</f>
        <v>0</v>
      </c>
    </row>
    <row r="47" spans="1:28">
      <c r="A47" s="33"/>
      <c r="B47" s="13"/>
      <c r="C47" s="30"/>
      <c r="D47" s="30"/>
      <c r="E47" s="30"/>
      <c r="F47" s="30"/>
      <c r="G47" s="30"/>
      <c r="H47" s="30"/>
      <c r="J47" s="26"/>
      <c r="Q47" s="100" t="s">
        <v>29</v>
      </c>
      <c r="R47" s="101"/>
      <c r="S47" s="17">
        <f>S6*Q2</f>
        <v>0</v>
      </c>
    </row>
    <row r="48" spans="1:28">
      <c r="A48" s="33"/>
      <c r="B48" s="329"/>
      <c r="C48" s="329"/>
      <c r="D48" s="329"/>
      <c r="E48" s="329"/>
      <c r="F48" s="329"/>
      <c r="G48" s="329"/>
      <c r="H48" s="329"/>
      <c r="I48" s="36"/>
      <c r="J48" s="26"/>
      <c r="Q48" s="100"/>
      <c r="R48" s="101"/>
      <c r="S48" s="17">
        <f>IF(S46&gt;S47,S46-S47,0)</f>
        <v>0</v>
      </c>
    </row>
    <row r="49" spans="1:17" ht="6" customHeight="1">
      <c r="A49" s="33"/>
      <c r="B49" s="36"/>
      <c r="C49" s="36"/>
      <c r="D49" s="36"/>
      <c r="E49" s="36"/>
      <c r="F49" s="36"/>
      <c r="G49" s="36"/>
      <c r="H49" s="26"/>
      <c r="I49" s="26"/>
      <c r="J49" s="26"/>
    </row>
    <row r="50" spans="1:17">
      <c r="A50" s="33"/>
      <c r="B50" s="33"/>
      <c r="K50" s="33"/>
      <c r="L50" s="33"/>
      <c r="M50" s="33"/>
      <c r="N50" s="33"/>
      <c r="O50" s="33"/>
      <c r="P50" s="33"/>
      <c r="Q50" s="33"/>
    </row>
    <row r="51" spans="1:17">
      <c r="B51" s="33"/>
    </row>
    <row r="52" spans="1:17">
      <c r="B52" s="33"/>
    </row>
  </sheetData>
  <mergeCells count="82">
    <mergeCell ref="B25:J25"/>
    <mergeCell ref="B26:J26"/>
    <mergeCell ref="B27:J27"/>
    <mergeCell ref="B28:J28"/>
    <mergeCell ref="H1:K1"/>
    <mergeCell ref="H2:K2"/>
    <mergeCell ref="H3:K3"/>
    <mergeCell ref="H4:K4"/>
    <mergeCell ref="D2:G2"/>
    <mergeCell ref="A5:B5"/>
    <mergeCell ref="D1:G1"/>
    <mergeCell ref="C5:G5"/>
    <mergeCell ref="D3:G3"/>
    <mergeCell ref="D4:G4"/>
    <mergeCell ref="B22:J22"/>
    <mergeCell ref="B23:J23"/>
    <mergeCell ref="B48:H48"/>
    <mergeCell ref="B12:J12"/>
    <mergeCell ref="B13:J13"/>
    <mergeCell ref="B14:J14"/>
    <mergeCell ref="B17:J17"/>
    <mergeCell ref="B18:J18"/>
    <mergeCell ref="B19:J19"/>
    <mergeCell ref="B20:J20"/>
    <mergeCell ref="B21:J21"/>
    <mergeCell ref="B35:J35"/>
    <mergeCell ref="B24:J24"/>
    <mergeCell ref="B39:J39"/>
    <mergeCell ref="B41:J41"/>
    <mergeCell ref="B42:J42"/>
    <mergeCell ref="B15:J15"/>
    <mergeCell ref="B16:J16"/>
    <mergeCell ref="S10:S11"/>
    <mergeCell ref="P6:R6"/>
    <mergeCell ref="C7:G7"/>
    <mergeCell ref="A10:A11"/>
    <mergeCell ref="Q10:Q11"/>
    <mergeCell ref="C6:G6"/>
    <mergeCell ref="O10:O11"/>
    <mergeCell ref="B10:J11"/>
    <mergeCell ref="M10:M11"/>
    <mergeCell ref="K10:K11"/>
    <mergeCell ref="B29:J29"/>
    <mergeCell ref="B30:J30"/>
    <mergeCell ref="B36:J36"/>
    <mergeCell ref="B37:J37"/>
    <mergeCell ref="B38:J38"/>
    <mergeCell ref="B31:J31"/>
    <mergeCell ref="B32:J32"/>
    <mergeCell ref="B33:J33"/>
    <mergeCell ref="B34:J34"/>
    <mergeCell ref="T10:AB11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3:AB33"/>
    <mergeCell ref="T34:AB34"/>
    <mergeCell ref="T35:AB35"/>
    <mergeCell ref="T42:AB42"/>
    <mergeCell ref="T36:AB36"/>
    <mergeCell ref="T37:AB37"/>
    <mergeCell ref="T38:AB38"/>
    <mergeCell ref="T39:AB39"/>
    <mergeCell ref="T41:AB41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topLeftCell="A7" zoomScale="85" zoomScaleNormal="85" workbookViewId="0">
      <selection activeCell="Q47" sqref="Q47"/>
    </sheetView>
  </sheetViews>
  <sheetFormatPr defaultColWidth="9.140625" defaultRowHeight="15"/>
  <cols>
    <col min="1" max="2" width="12.7109375" style="26" customWidth="1"/>
    <col min="3" max="10" width="12.7109375" style="27" customWidth="1"/>
    <col min="11" max="11" width="12.5703125" style="26" customWidth="1"/>
    <col min="12" max="12" width="1.42578125" style="26" customWidth="1"/>
    <col min="13" max="13" width="12.5703125" style="26" customWidth="1"/>
    <col min="14" max="14" width="1.42578125" style="26" customWidth="1"/>
    <col min="15" max="15" width="12.5703125" style="26" customWidth="1"/>
    <col min="16" max="16" width="1.42578125" style="26" customWidth="1"/>
    <col min="17" max="17" width="12.7109375" style="26" customWidth="1"/>
    <col min="18" max="18" width="1.42578125" style="26" customWidth="1"/>
    <col min="19" max="19" width="12.710937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99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L3" s="177"/>
      <c r="M3" s="177"/>
      <c r="N3" s="177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L4" s="177"/>
      <c r="M4" s="177"/>
      <c r="N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221">
        <v>43556</v>
      </c>
      <c r="B12" s="330"/>
      <c r="C12" s="331"/>
      <c r="D12" s="331"/>
      <c r="E12" s="331"/>
      <c r="F12" s="331"/>
      <c r="G12" s="331"/>
      <c r="H12" s="331"/>
      <c r="I12" s="331"/>
      <c r="J12" s="332"/>
      <c r="K12" s="231"/>
      <c r="L12" s="232"/>
      <c r="M12" s="231"/>
      <c r="N12" s="232"/>
      <c r="O12" s="231"/>
      <c r="P12" s="232"/>
      <c r="Q12" s="231"/>
      <c r="R12" s="233"/>
      <c r="S12" s="234">
        <f>K12+M12+O12+Q12</f>
        <v>0</v>
      </c>
      <c r="T12" s="330"/>
      <c r="U12" s="331"/>
      <c r="V12" s="331"/>
      <c r="W12" s="331"/>
      <c r="X12" s="331"/>
      <c r="Y12" s="331"/>
      <c r="Z12" s="331"/>
      <c r="AA12" s="331"/>
      <c r="AB12" s="332"/>
    </row>
    <row r="13" spans="1:28">
      <c r="A13" s="235">
        <f>A12+1</f>
        <v>43557</v>
      </c>
      <c r="B13" s="333"/>
      <c r="C13" s="334"/>
      <c r="D13" s="334"/>
      <c r="E13" s="334"/>
      <c r="F13" s="334"/>
      <c r="G13" s="334"/>
      <c r="H13" s="334"/>
      <c r="I13" s="334"/>
      <c r="J13" s="335"/>
      <c r="K13" s="236"/>
      <c r="L13" s="232"/>
      <c r="M13" s="236"/>
      <c r="N13" s="232"/>
      <c r="O13" s="236"/>
      <c r="P13" s="232"/>
      <c r="Q13" s="236"/>
      <c r="R13" s="233"/>
      <c r="S13" s="237">
        <f t="shared" ref="S13:S40" si="0">K13+M13+O13+Q13</f>
        <v>0</v>
      </c>
      <c r="T13" s="333"/>
      <c r="U13" s="334"/>
      <c r="V13" s="334"/>
      <c r="W13" s="334"/>
      <c r="X13" s="334"/>
      <c r="Y13" s="334"/>
      <c r="Z13" s="334"/>
      <c r="AA13" s="334"/>
      <c r="AB13" s="335"/>
    </row>
    <row r="14" spans="1:28">
      <c r="A14" s="4">
        <f t="shared" ref="A14:A40" si="1">A13+1</f>
        <v>43558</v>
      </c>
      <c r="B14" s="289"/>
      <c r="C14" s="290"/>
      <c r="D14" s="290"/>
      <c r="E14" s="290"/>
      <c r="F14" s="290"/>
      <c r="G14" s="290"/>
      <c r="H14" s="290"/>
      <c r="I14" s="290"/>
      <c r="J14" s="324"/>
      <c r="K14" s="129"/>
      <c r="L14" s="148"/>
      <c r="M14" s="207"/>
      <c r="N14" s="148"/>
      <c r="O14" s="129"/>
      <c r="P14" s="148"/>
      <c r="Q14" s="134"/>
      <c r="R14" s="115"/>
      <c r="S14" s="129">
        <f t="shared" si="0"/>
        <v>0</v>
      </c>
      <c r="T14" s="289"/>
      <c r="U14" s="290"/>
      <c r="V14" s="290"/>
      <c r="W14" s="290"/>
      <c r="X14" s="290"/>
      <c r="Y14" s="290"/>
      <c r="Z14" s="290"/>
      <c r="AA14" s="290"/>
      <c r="AB14" s="324"/>
    </row>
    <row r="15" spans="1:28">
      <c r="A15" s="4">
        <f t="shared" si="1"/>
        <v>43559</v>
      </c>
      <c r="B15" s="289"/>
      <c r="C15" s="290"/>
      <c r="D15" s="290"/>
      <c r="E15" s="290"/>
      <c r="F15" s="290"/>
      <c r="G15" s="290"/>
      <c r="H15" s="290"/>
      <c r="I15" s="290"/>
      <c r="J15" s="324"/>
      <c r="K15" s="129"/>
      <c r="L15" s="149"/>
      <c r="M15" s="129"/>
      <c r="N15" s="149"/>
      <c r="O15" s="129"/>
      <c r="P15" s="149"/>
      <c r="Q15" s="129"/>
      <c r="R15" s="115"/>
      <c r="S15" s="129">
        <f t="shared" si="0"/>
        <v>0</v>
      </c>
      <c r="T15" s="289"/>
      <c r="U15" s="290"/>
      <c r="V15" s="290"/>
      <c r="W15" s="290"/>
      <c r="X15" s="290"/>
      <c r="Y15" s="290"/>
      <c r="Z15" s="290"/>
      <c r="AA15" s="290"/>
      <c r="AB15" s="324"/>
    </row>
    <row r="16" spans="1:28">
      <c r="A16" s="4">
        <f t="shared" si="1"/>
        <v>43560</v>
      </c>
      <c r="B16" s="289"/>
      <c r="C16" s="290"/>
      <c r="D16" s="290"/>
      <c r="E16" s="290"/>
      <c r="F16" s="290"/>
      <c r="G16" s="290"/>
      <c r="H16" s="290"/>
      <c r="I16" s="290"/>
      <c r="J16" s="324"/>
      <c r="K16" s="129"/>
      <c r="L16" s="149"/>
      <c r="M16" s="129"/>
      <c r="N16" s="149"/>
      <c r="O16" s="129"/>
      <c r="P16" s="149"/>
      <c r="Q16" s="129"/>
      <c r="R16" s="115"/>
      <c r="S16" s="129">
        <f t="shared" si="0"/>
        <v>0</v>
      </c>
      <c r="T16" s="289"/>
      <c r="U16" s="290"/>
      <c r="V16" s="290"/>
      <c r="W16" s="290"/>
      <c r="X16" s="290"/>
      <c r="Y16" s="290"/>
      <c r="Z16" s="290"/>
      <c r="AA16" s="290"/>
      <c r="AB16" s="324"/>
    </row>
    <row r="17" spans="1:28">
      <c r="A17" s="3">
        <f t="shared" si="1"/>
        <v>43561</v>
      </c>
      <c r="B17" s="292"/>
      <c r="C17" s="293"/>
      <c r="D17" s="293"/>
      <c r="E17" s="293"/>
      <c r="F17" s="293"/>
      <c r="G17" s="293"/>
      <c r="H17" s="293"/>
      <c r="I17" s="293"/>
      <c r="J17" s="294"/>
      <c r="K17" s="158"/>
      <c r="L17" s="160"/>
      <c r="M17" s="158"/>
      <c r="N17" s="160"/>
      <c r="O17" s="158"/>
      <c r="P17" s="160"/>
      <c r="Q17" s="158"/>
      <c r="R17" s="152"/>
      <c r="S17" s="151">
        <f t="shared" si="0"/>
        <v>0</v>
      </c>
      <c r="T17" s="292"/>
      <c r="U17" s="293"/>
      <c r="V17" s="293"/>
      <c r="W17" s="293"/>
      <c r="X17" s="293"/>
      <c r="Y17" s="293"/>
      <c r="Z17" s="293"/>
      <c r="AA17" s="293"/>
      <c r="AB17" s="294"/>
    </row>
    <row r="18" spans="1:28">
      <c r="A18" s="3">
        <f t="shared" si="1"/>
        <v>43562</v>
      </c>
      <c r="B18" s="292"/>
      <c r="C18" s="293"/>
      <c r="D18" s="293"/>
      <c r="E18" s="293"/>
      <c r="F18" s="293"/>
      <c r="G18" s="293"/>
      <c r="H18" s="293"/>
      <c r="I18" s="293"/>
      <c r="J18" s="294"/>
      <c r="K18" s="158"/>
      <c r="L18" s="160"/>
      <c r="M18" s="158"/>
      <c r="N18" s="160"/>
      <c r="O18" s="158"/>
      <c r="P18" s="160"/>
      <c r="Q18" s="158"/>
      <c r="R18" s="152"/>
      <c r="S18" s="151">
        <f t="shared" si="0"/>
        <v>0</v>
      </c>
      <c r="T18" s="292"/>
      <c r="U18" s="293"/>
      <c r="V18" s="293"/>
      <c r="W18" s="293"/>
      <c r="X18" s="293"/>
      <c r="Y18" s="293"/>
      <c r="Z18" s="293"/>
      <c r="AA18" s="293"/>
      <c r="AB18" s="294"/>
    </row>
    <row r="19" spans="1:28">
      <c r="A19" s="221">
        <f t="shared" si="1"/>
        <v>43563</v>
      </c>
      <c r="B19" s="295"/>
      <c r="C19" s="296"/>
      <c r="D19" s="296"/>
      <c r="E19" s="296"/>
      <c r="F19" s="296"/>
      <c r="G19" s="296"/>
      <c r="H19" s="296"/>
      <c r="I19" s="296"/>
      <c r="J19" s="325"/>
      <c r="K19" s="229"/>
      <c r="L19" s="224"/>
      <c r="M19" s="229"/>
      <c r="N19" s="224"/>
      <c r="O19" s="229"/>
      <c r="P19" s="224"/>
      <c r="Q19" s="229"/>
      <c r="R19" s="225"/>
      <c r="S19" s="230">
        <f t="shared" si="0"/>
        <v>0</v>
      </c>
      <c r="T19" s="295"/>
      <c r="U19" s="296"/>
      <c r="V19" s="296"/>
      <c r="W19" s="296"/>
      <c r="X19" s="296"/>
      <c r="Y19" s="296"/>
      <c r="Z19" s="296"/>
      <c r="AA19" s="296"/>
      <c r="AB19" s="325"/>
    </row>
    <row r="20" spans="1:28">
      <c r="A20" s="4">
        <f t="shared" si="1"/>
        <v>43564</v>
      </c>
      <c r="B20" s="289"/>
      <c r="C20" s="290"/>
      <c r="D20" s="290"/>
      <c r="E20" s="290"/>
      <c r="F20" s="290"/>
      <c r="G20" s="290"/>
      <c r="H20" s="290"/>
      <c r="I20" s="290"/>
      <c r="J20" s="324"/>
      <c r="K20" s="129"/>
      <c r="L20" s="148"/>
      <c r="M20" s="207"/>
      <c r="N20" s="148"/>
      <c r="O20" s="207"/>
      <c r="P20" s="148"/>
      <c r="Q20" s="134"/>
      <c r="S20" s="134">
        <f t="shared" si="0"/>
        <v>0</v>
      </c>
      <c r="T20" s="289"/>
      <c r="U20" s="290"/>
      <c r="V20" s="290"/>
      <c r="W20" s="290"/>
      <c r="X20" s="290"/>
      <c r="Y20" s="290"/>
      <c r="Z20" s="290"/>
      <c r="AA20" s="290"/>
      <c r="AB20" s="324"/>
    </row>
    <row r="21" spans="1:28">
      <c r="A21" s="4">
        <f t="shared" si="1"/>
        <v>43565</v>
      </c>
      <c r="B21" s="289"/>
      <c r="C21" s="290"/>
      <c r="D21" s="290"/>
      <c r="E21" s="290"/>
      <c r="F21" s="290"/>
      <c r="G21" s="290"/>
      <c r="H21" s="290"/>
      <c r="I21" s="290"/>
      <c r="J21" s="324"/>
      <c r="K21" s="129"/>
      <c r="L21" s="148"/>
      <c r="M21" s="207"/>
      <c r="N21" s="148"/>
      <c r="O21" s="207"/>
      <c r="P21" s="148"/>
      <c r="Q21" s="134"/>
      <c r="S21" s="134">
        <f t="shared" si="0"/>
        <v>0</v>
      </c>
      <c r="T21" s="289"/>
      <c r="U21" s="290"/>
      <c r="V21" s="290"/>
      <c r="W21" s="290"/>
      <c r="X21" s="290"/>
      <c r="Y21" s="290"/>
      <c r="Z21" s="290"/>
      <c r="AA21" s="290"/>
      <c r="AB21" s="324"/>
    </row>
    <row r="22" spans="1:28">
      <c r="A22" s="4">
        <f t="shared" si="1"/>
        <v>43566</v>
      </c>
      <c r="B22" s="289"/>
      <c r="C22" s="290"/>
      <c r="D22" s="290"/>
      <c r="E22" s="290"/>
      <c r="F22" s="290"/>
      <c r="G22" s="290"/>
      <c r="H22" s="290"/>
      <c r="I22" s="290"/>
      <c r="J22" s="324"/>
      <c r="K22" s="129"/>
      <c r="L22" s="149"/>
      <c r="M22" s="129"/>
      <c r="N22" s="149"/>
      <c r="O22" s="129"/>
      <c r="P22" s="149"/>
      <c r="Q22" s="129"/>
      <c r="R22" s="115"/>
      <c r="S22" s="129">
        <f t="shared" si="0"/>
        <v>0</v>
      </c>
      <c r="T22" s="289"/>
      <c r="U22" s="290"/>
      <c r="V22" s="290"/>
      <c r="W22" s="290"/>
      <c r="X22" s="290"/>
      <c r="Y22" s="290"/>
      <c r="Z22" s="290"/>
      <c r="AA22" s="290"/>
      <c r="AB22" s="324"/>
    </row>
    <row r="23" spans="1:28">
      <c r="A23" s="4">
        <f t="shared" si="1"/>
        <v>43567</v>
      </c>
      <c r="B23" s="289"/>
      <c r="C23" s="290"/>
      <c r="D23" s="290"/>
      <c r="E23" s="290"/>
      <c r="F23" s="290"/>
      <c r="G23" s="290"/>
      <c r="H23" s="290"/>
      <c r="I23" s="290"/>
      <c r="J23" s="324"/>
      <c r="K23" s="129"/>
      <c r="L23" s="149"/>
      <c r="M23" s="129"/>
      <c r="N23" s="149"/>
      <c r="O23" s="129"/>
      <c r="P23" s="149"/>
      <c r="Q23" s="129"/>
      <c r="R23" s="115"/>
      <c r="S23" s="129">
        <f t="shared" si="0"/>
        <v>0</v>
      </c>
      <c r="T23" s="289"/>
      <c r="U23" s="290"/>
      <c r="V23" s="290"/>
      <c r="W23" s="290"/>
      <c r="X23" s="290"/>
      <c r="Y23" s="290"/>
      <c r="Z23" s="290"/>
      <c r="AA23" s="290"/>
      <c r="AB23" s="324"/>
    </row>
    <row r="24" spans="1:28">
      <c r="A24" s="3">
        <f t="shared" si="1"/>
        <v>43568</v>
      </c>
      <c r="B24" s="292"/>
      <c r="C24" s="293"/>
      <c r="D24" s="293"/>
      <c r="E24" s="293"/>
      <c r="F24" s="293"/>
      <c r="G24" s="293"/>
      <c r="H24" s="293"/>
      <c r="I24" s="293"/>
      <c r="J24" s="294"/>
      <c r="K24" s="158"/>
      <c r="L24" s="160"/>
      <c r="M24" s="158"/>
      <c r="N24" s="160"/>
      <c r="O24" s="158"/>
      <c r="P24" s="160"/>
      <c r="Q24" s="158"/>
      <c r="R24" s="152"/>
      <c r="S24" s="151">
        <f t="shared" si="0"/>
        <v>0</v>
      </c>
      <c r="T24" s="292"/>
      <c r="U24" s="293"/>
      <c r="V24" s="293"/>
      <c r="W24" s="293"/>
      <c r="X24" s="293"/>
      <c r="Y24" s="293"/>
      <c r="Z24" s="293"/>
      <c r="AA24" s="293"/>
      <c r="AB24" s="294"/>
    </row>
    <row r="25" spans="1:28">
      <c r="A25" s="3">
        <f t="shared" si="1"/>
        <v>43569</v>
      </c>
      <c r="B25" s="292"/>
      <c r="C25" s="293"/>
      <c r="D25" s="293"/>
      <c r="E25" s="293"/>
      <c r="F25" s="293"/>
      <c r="G25" s="293"/>
      <c r="H25" s="293"/>
      <c r="I25" s="293"/>
      <c r="J25" s="294"/>
      <c r="K25" s="158"/>
      <c r="L25" s="160"/>
      <c r="M25" s="158"/>
      <c r="N25" s="160"/>
      <c r="O25" s="158"/>
      <c r="P25" s="160"/>
      <c r="Q25" s="158"/>
      <c r="R25" s="152"/>
      <c r="S25" s="151">
        <f t="shared" si="0"/>
        <v>0</v>
      </c>
      <c r="T25" s="292"/>
      <c r="U25" s="293"/>
      <c r="V25" s="293"/>
      <c r="W25" s="293"/>
      <c r="X25" s="293"/>
      <c r="Y25" s="293"/>
      <c r="Z25" s="293"/>
      <c r="AA25" s="293"/>
      <c r="AB25" s="294"/>
    </row>
    <row r="26" spans="1:28">
      <c r="A26" s="221">
        <f t="shared" si="1"/>
        <v>43570</v>
      </c>
      <c r="B26" s="295"/>
      <c r="C26" s="296"/>
      <c r="D26" s="296"/>
      <c r="E26" s="296"/>
      <c r="F26" s="296"/>
      <c r="G26" s="296"/>
      <c r="H26" s="296"/>
      <c r="I26" s="296"/>
      <c r="J26" s="325"/>
      <c r="K26" s="229"/>
      <c r="L26" s="224"/>
      <c r="M26" s="229"/>
      <c r="N26" s="224"/>
      <c r="O26" s="229"/>
      <c r="P26" s="224"/>
      <c r="Q26" s="229"/>
      <c r="R26" s="225"/>
      <c r="S26" s="230">
        <f t="shared" si="0"/>
        <v>0</v>
      </c>
      <c r="T26" s="295"/>
      <c r="U26" s="296"/>
      <c r="V26" s="296"/>
      <c r="W26" s="296"/>
      <c r="X26" s="296"/>
      <c r="Y26" s="296"/>
      <c r="Z26" s="296"/>
      <c r="AA26" s="296"/>
      <c r="AB26" s="325"/>
    </row>
    <row r="27" spans="1:28">
      <c r="A27" s="4">
        <f t="shared" si="1"/>
        <v>43571</v>
      </c>
      <c r="B27" s="289"/>
      <c r="C27" s="290"/>
      <c r="D27" s="290"/>
      <c r="E27" s="290"/>
      <c r="F27" s="290"/>
      <c r="G27" s="290"/>
      <c r="H27" s="290"/>
      <c r="I27" s="290"/>
      <c r="J27" s="324"/>
      <c r="K27" s="129"/>
      <c r="L27" s="148"/>
      <c r="M27" s="207"/>
      <c r="N27" s="148"/>
      <c r="O27" s="207"/>
      <c r="P27" s="148"/>
      <c r="Q27" s="134"/>
      <c r="S27" s="134">
        <f t="shared" si="0"/>
        <v>0</v>
      </c>
      <c r="T27" s="289"/>
      <c r="U27" s="290"/>
      <c r="V27" s="290"/>
      <c r="W27" s="290"/>
      <c r="X27" s="290"/>
      <c r="Y27" s="290"/>
      <c r="Z27" s="290"/>
      <c r="AA27" s="290"/>
      <c r="AB27" s="324"/>
    </row>
    <row r="28" spans="1:28">
      <c r="A28" s="4">
        <f t="shared" si="1"/>
        <v>43572</v>
      </c>
      <c r="B28" s="289"/>
      <c r="C28" s="290"/>
      <c r="D28" s="290"/>
      <c r="E28" s="290"/>
      <c r="F28" s="290"/>
      <c r="G28" s="290"/>
      <c r="H28" s="290"/>
      <c r="I28" s="290"/>
      <c r="J28" s="324"/>
      <c r="K28" s="129"/>
      <c r="L28" s="148"/>
      <c r="M28" s="207"/>
      <c r="N28" s="148"/>
      <c r="O28" s="207"/>
      <c r="P28" s="148"/>
      <c r="Q28" s="134"/>
      <c r="S28" s="134">
        <f t="shared" si="0"/>
        <v>0</v>
      </c>
      <c r="T28" s="289"/>
      <c r="U28" s="290"/>
      <c r="V28" s="290"/>
      <c r="W28" s="290"/>
      <c r="X28" s="290"/>
      <c r="Y28" s="290"/>
      <c r="Z28" s="290"/>
      <c r="AA28" s="290"/>
      <c r="AB28" s="324"/>
    </row>
    <row r="29" spans="1:28">
      <c r="A29" s="4">
        <f t="shared" si="1"/>
        <v>43573</v>
      </c>
      <c r="B29" s="289"/>
      <c r="C29" s="290"/>
      <c r="D29" s="290"/>
      <c r="E29" s="290"/>
      <c r="F29" s="290"/>
      <c r="G29" s="290"/>
      <c r="H29" s="290"/>
      <c r="I29" s="290"/>
      <c r="J29" s="324"/>
      <c r="K29" s="129"/>
      <c r="L29" s="149"/>
      <c r="M29" s="129"/>
      <c r="N29" s="149"/>
      <c r="O29" s="129"/>
      <c r="P29" s="149"/>
      <c r="Q29" s="129"/>
      <c r="R29" s="115"/>
      <c r="S29" s="129">
        <f t="shared" si="0"/>
        <v>0</v>
      </c>
      <c r="T29" s="289"/>
      <c r="U29" s="290"/>
      <c r="V29" s="290"/>
      <c r="W29" s="290"/>
      <c r="X29" s="290"/>
      <c r="Y29" s="290"/>
      <c r="Z29" s="290"/>
      <c r="AA29" s="290"/>
      <c r="AB29" s="324"/>
    </row>
    <row r="30" spans="1:28">
      <c r="A30" s="4">
        <f t="shared" si="1"/>
        <v>43574</v>
      </c>
      <c r="B30" s="289"/>
      <c r="C30" s="290"/>
      <c r="D30" s="290"/>
      <c r="E30" s="290"/>
      <c r="F30" s="290"/>
      <c r="G30" s="290"/>
      <c r="H30" s="290"/>
      <c r="I30" s="290"/>
      <c r="J30" s="324"/>
      <c r="K30" s="129"/>
      <c r="L30" s="149"/>
      <c r="M30" s="129"/>
      <c r="N30" s="149"/>
      <c r="O30" s="129"/>
      <c r="P30" s="149"/>
      <c r="Q30" s="129"/>
      <c r="R30" s="115"/>
      <c r="S30" s="129">
        <f t="shared" si="0"/>
        <v>0</v>
      </c>
      <c r="T30" s="289"/>
      <c r="U30" s="290"/>
      <c r="V30" s="290"/>
      <c r="W30" s="290"/>
      <c r="X30" s="290"/>
      <c r="Y30" s="290"/>
      <c r="Z30" s="290"/>
      <c r="AA30" s="290"/>
      <c r="AB30" s="324"/>
    </row>
    <row r="31" spans="1:28">
      <c r="A31" s="3">
        <f t="shared" si="1"/>
        <v>43575</v>
      </c>
      <c r="B31" s="292"/>
      <c r="C31" s="293"/>
      <c r="D31" s="293"/>
      <c r="E31" s="293"/>
      <c r="F31" s="293"/>
      <c r="G31" s="293"/>
      <c r="H31" s="293"/>
      <c r="I31" s="293"/>
      <c r="J31" s="294"/>
      <c r="K31" s="158"/>
      <c r="L31" s="160"/>
      <c r="M31" s="158"/>
      <c r="N31" s="160"/>
      <c r="O31" s="158"/>
      <c r="P31" s="160"/>
      <c r="Q31" s="158"/>
      <c r="R31" s="152"/>
      <c r="S31" s="151">
        <f t="shared" si="0"/>
        <v>0</v>
      </c>
      <c r="T31" s="292"/>
      <c r="U31" s="293"/>
      <c r="V31" s="293"/>
      <c r="W31" s="293"/>
      <c r="X31" s="293"/>
      <c r="Y31" s="293"/>
      <c r="Z31" s="293"/>
      <c r="AA31" s="293"/>
      <c r="AB31" s="294"/>
    </row>
    <row r="32" spans="1:28">
      <c r="A32" s="3">
        <f t="shared" si="1"/>
        <v>43576</v>
      </c>
      <c r="B32" s="292"/>
      <c r="C32" s="293"/>
      <c r="D32" s="293"/>
      <c r="E32" s="293"/>
      <c r="F32" s="293"/>
      <c r="G32" s="293"/>
      <c r="H32" s="293"/>
      <c r="I32" s="293"/>
      <c r="J32" s="294"/>
      <c r="K32" s="158"/>
      <c r="L32" s="160"/>
      <c r="M32" s="158"/>
      <c r="N32" s="160"/>
      <c r="O32" s="158"/>
      <c r="P32" s="160"/>
      <c r="Q32" s="158"/>
      <c r="R32" s="152"/>
      <c r="S32" s="151">
        <f t="shared" si="0"/>
        <v>0</v>
      </c>
      <c r="T32" s="292"/>
      <c r="U32" s="293"/>
      <c r="V32" s="293"/>
      <c r="W32" s="293"/>
      <c r="X32" s="293"/>
      <c r="Y32" s="293"/>
      <c r="Z32" s="293"/>
      <c r="AA32" s="293"/>
      <c r="AB32" s="294"/>
    </row>
    <row r="33" spans="1:28">
      <c r="A33" s="3">
        <f t="shared" si="1"/>
        <v>43577</v>
      </c>
      <c r="B33" s="292"/>
      <c r="C33" s="293"/>
      <c r="D33" s="293"/>
      <c r="E33" s="293"/>
      <c r="F33" s="293"/>
      <c r="G33" s="293"/>
      <c r="H33" s="293"/>
      <c r="I33" s="293"/>
      <c r="J33" s="294"/>
      <c r="K33" s="158"/>
      <c r="L33" s="160"/>
      <c r="M33" s="158"/>
      <c r="N33" s="160"/>
      <c r="O33" s="158"/>
      <c r="P33" s="160"/>
      <c r="Q33" s="158"/>
      <c r="R33" s="152"/>
      <c r="S33" s="151">
        <f t="shared" si="0"/>
        <v>0</v>
      </c>
      <c r="T33" s="292"/>
      <c r="U33" s="293"/>
      <c r="V33" s="293"/>
      <c r="W33" s="293"/>
      <c r="X33" s="293"/>
      <c r="Y33" s="293"/>
      <c r="Z33" s="293"/>
      <c r="AA33" s="293"/>
      <c r="AB33" s="294"/>
    </row>
    <row r="34" spans="1:28">
      <c r="A34" s="4">
        <f t="shared" si="1"/>
        <v>43578</v>
      </c>
      <c r="B34" s="289"/>
      <c r="C34" s="290"/>
      <c r="D34" s="290"/>
      <c r="E34" s="290"/>
      <c r="F34" s="290"/>
      <c r="G34" s="290"/>
      <c r="H34" s="290"/>
      <c r="I34" s="290"/>
      <c r="J34" s="324"/>
      <c r="K34" s="129"/>
      <c r="L34" s="148"/>
      <c r="M34" s="207"/>
      <c r="N34" s="148"/>
      <c r="O34" s="207"/>
      <c r="P34" s="148"/>
      <c r="Q34" s="134"/>
      <c r="S34" s="134">
        <f t="shared" si="0"/>
        <v>0</v>
      </c>
      <c r="T34" s="289"/>
      <c r="U34" s="290"/>
      <c r="V34" s="290"/>
      <c r="W34" s="290"/>
      <c r="X34" s="290"/>
      <c r="Y34" s="290"/>
      <c r="Z34" s="290"/>
      <c r="AA34" s="290"/>
      <c r="AB34" s="324"/>
    </row>
    <row r="35" spans="1:28">
      <c r="A35" s="4">
        <f t="shared" si="1"/>
        <v>43579</v>
      </c>
      <c r="B35" s="289"/>
      <c r="C35" s="290"/>
      <c r="D35" s="290"/>
      <c r="E35" s="290"/>
      <c r="F35" s="290"/>
      <c r="G35" s="290"/>
      <c r="H35" s="290"/>
      <c r="I35" s="290"/>
      <c r="J35" s="324"/>
      <c r="K35" s="129"/>
      <c r="L35" s="148"/>
      <c r="M35" s="207"/>
      <c r="N35" s="148"/>
      <c r="O35" s="207"/>
      <c r="P35" s="148"/>
      <c r="Q35" s="169"/>
      <c r="S35" s="134">
        <f t="shared" si="0"/>
        <v>0</v>
      </c>
      <c r="T35" s="289"/>
      <c r="U35" s="290"/>
      <c r="V35" s="290"/>
      <c r="W35" s="290"/>
      <c r="X35" s="290"/>
      <c r="Y35" s="290"/>
      <c r="Z35" s="290"/>
      <c r="AA35" s="290"/>
      <c r="AB35" s="324"/>
    </row>
    <row r="36" spans="1:28">
      <c r="A36" s="4">
        <f t="shared" si="1"/>
        <v>43580</v>
      </c>
      <c r="B36" s="289"/>
      <c r="C36" s="290"/>
      <c r="D36" s="290"/>
      <c r="E36" s="290"/>
      <c r="F36" s="290"/>
      <c r="G36" s="290"/>
      <c r="H36" s="290"/>
      <c r="I36" s="290"/>
      <c r="J36" s="324"/>
      <c r="K36" s="129"/>
      <c r="L36" s="149"/>
      <c r="M36" s="129"/>
      <c r="N36" s="149"/>
      <c r="O36" s="129"/>
      <c r="P36" s="149"/>
      <c r="Q36" s="168"/>
      <c r="R36" s="115"/>
      <c r="S36" s="129">
        <f t="shared" si="0"/>
        <v>0</v>
      </c>
      <c r="T36" s="289"/>
      <c r="U36" s="290"/>
      <c r="V36" s="290"/>
      <c r="W36" s="290"/>
      <c r="X36" s="290"/>
      <c r="Y36" s="290"/>
      <c r="Z36" s="290"/>
      <c r="AA36" s="290"/>
      <c r="AB36" s="324"/>
    </row>
    <row r="37" spans="1:28">
      <c r="A37" s="4">
        <f t="shared" si="1"/>
        <v>43581</v>
      </c>
      <c r="B37" s="289"/>
      <c r="C37" s="290"/>
      <c r="D37" s="290"/>
      <c r="E37" s="290"/>
      <c r="F37" s="290"/>
      <c r="G37" s="290"/>
      <c r="H37" s="290"/>
      <c r="I37" s="290"/>
      <c r="J37" s="324"/>
      <c r="K37" s="129"/>
      <c r="L37" s="149"/>
      <c r="M37" s="129"/>
      <c r="N37" s="149"/>
      <c r="O37" s="129"/>
      <c r="P37" s="149"/>
      <c r="Q37" s="129"/>
      <c r="R37" s="115"/>
      <c r="S37" s="129">
        <f t="shared" si="0"/>
        <v>0</v>
      </c>
      <c r="T37" s="289"/>
      <c r="U37" s="290"/>
      <c r="V37" s="290"/>
      <c r="W37" s="290"/>
      <c r="X37" s="290"/>
      <c r="Y37" s="290"/>
      <c r="Z37" s="290"/>
      <c r="AA37" s="290"/>
      <c r="AB37" s="324"/>
    </row>
    <row r="38" spans="1:28">
      <c r="A38" s="3">
        <f t="shared" si="1"/>
        <v>43582</v>
      </c>
      <c r="B38" s="292"/>
      <c r="C38" s="293"/>
      <c r="D38" s="293"/>
      <c r="E38" s="293"/>
      <c r="F38" s="293"/>
      <c r="G38" s="293"/>
      <c r="H38" s="293"/>
      <c r="I38" s="293"/>
      <c r="J38" s="294"/>
      <c r="K38" s="158"/>
      <c r="L38" s="160"/>
      <c r="M38" s="158"/>
      <c r="N38" s="160"/>
      <c r="O38" s="158"/>
      <c r="P38" s="160"/>
      <c r="Q38" s="158"/>
      <c r="R38" s="152"/>
      <c r="S38" s="151">
        <f t="shared" si="0"/>
        <v>0</v>
      </c>
      <c r="T38" s="292"/>
      <c r="U38" s="293"/>
      <c r="V38" s="293"/>
      <c r="W38" s="293"/>
      <c r="X38" s="293"/>
      <c r="Y38" s="293"/>
      <c r="Z38" s="293"/>
      <c r="AA38" s="293"/>
      <c r="AB38" s="294"/>
    </row>
    <row r="39" spans="1:28">
      <c r="A39" s="3">
        <f t="shared" si="1"/>
        <v>43583</v>
      </c>
      <c r="B39" s="292"/>
      <c r="C39" s="293"/>
      <c r="D39" s="293"/>
      <c r="E39" s="293"/>
      <c r="F39" s="293"/>
      <c r="G39" s="293"/>
      <c r="H39" s="293"/>
      <c r="I39" s="293"/>
      <c r="J39" s="294"/>
      <c r="K39" s="158"/>
      <c r="L39" s="160"/>
      <c r="M39" s="158"/>
      <c r="N39" s="160"/>
      <c r="O39" s="158"/>
      <c r="P39" s="160"/>
      <c r="Q39" s="158"/>
      <c r="R39" s="152"/>
      <c r="S39" s="151">
        <f t="shared" si="0"/>
        <v>0</v>
      </c>
      <c r="T39" s="292"/>
      <c r="U39" s="293"/>
      <c r="V39" s="293"/>
      <c r="W39" s="293"/>
      <c r="X39" s="293"/>
      <c r="Y39" s="293"/>
      <c r="Z39" s="293"/>
      <c r="AA39" s="293"/>
      <c r="AB39" s="294"/>
    </row>
    <row r="40" spans="1:28">
      <c r="A40" s="221">
        <f t="shared" si="1"/>
        <v>43584</v>
      </c>
      <c r="B40" s="295"/>
      <c r="C40" s="296"/>
      <c r="D40" s="296"/>
      <c r="E40" s="296"/>
      <c r="F40" s="296"/>
      <c r="G40" s="296"/>
      <c r="H40" s="296"/>
      <c r="I40" s="296"/>
      <c r="J40" s="325"/>
      <c r="K40" s="229"/>
      <c r="L40" s="224"/>
      <c r="M40" s="229"/>
      <c r="N40" s="224"/>
      <c r="O40" s="229"/>
      <c r="P40" s="224"/>
      <c r="Q40" s="229"/>
      <c r="R40" s="225"/>
      <c r="S40" s="230">
        <f t="shared" si="0"/>
        <v>0</v>
      </c>
      <c r="T40" s="295"/>
      <c r="U40" s="296"/>
      <c r="V40" s="296"/>
      <c r="W40" s="296"/>
      <c r="X40" s="296"/>
      <c r="Y40" s="296"/>
      <c r="Z40" s="296"/>
      <c r="AA40" s="296"/>
      <c r="AB40" s="325"/>
    </row>
    <row r="41" spans="1:28">
      <c r="A41" s="4">
        <f>A40+1</f>
        <v>43585</v>
      </c>
      <c r="B41" s="289"/>
      <c r="C41" s="290"/>
      <c r="D41" s="290"/>
      <c r="E41" s="290"/>
      <c r="F41" s="290"/>
      <c r="G41" s="290"/>
      <c r="H41" s="290"/>
      <c r="I41" s="290"/>
      <c r="J41" s="324"/>
      <c r="K41" s="129"/>
      <c r="L41" s="148"/>
      <c r="M41" s="207"/>
      <c r="N41" s="148"/>
      <c r="O41" s="207"/>
      <c r="P41" s="148"/>
      <c r="Q41" s="134"/>
      <c r="S41" s="134">
        <f>K41+M41+O41+Q41</f>
        <v>0</v>
      </c>
      <c r="T41" s="289"/>
      <c r="U41" s="290"/>
      <c r="V41" s="290"/>
      <c r="W41" s="290"/>
      <c r="X41" s="290"/>
      <c r="Y41" s="290"/>
      <c r="Z41" s="290"/>
      <c r="AA41" s="290"/>
      <c r="AB41" s="324"/>
    </row>
    <row r="42" spans="1:28" ht="5.25" customHeight="1">
      <c r="C42" s="26"/>
      <c r="D42" s="26"/>
      <c r="E42" s="26"/>
      <c r="F42" s="26"/>
      <c r="G42" s="26"/>
      <c r="H42" s="26"/>
      <c r="I42" s="26"/>
      <c r="J42" s="26"/>
    </row>
    <row r="43" spans="1:28" s="28" customFormat="1" ht="20.25" customHeight="1">
      <c r="A43" s="76" t="s">
        <v>31</v>
      </c>
      <c r="B43" s="44"/>
      <c r="C43" s="44"/>
      <c r="D43" s="44"/>
      <c r="E43" s="44"/>
      <c r="F43" s="27"/>
      <c r="G43" s="27"/>
      <c r="I43" s="27"/>
      <c r="J43" s="75" t="s">
        <v>31</v>
      </c>
      <c r="K43" s="19">
        <f>SUM(K12:K41)</f>
        <v>0</v>
      </c>
      <c r="M43" s="19">
        <f>SUM(M12:M41)</f>
        <v>0</v>
      </c>
      <c r="O43" s="19">
        <f>SUM(O12:O41)</f>
        <v>0</v>
      </c>
      <c r="Q43" s="19">
        <f>SUM(Q12:Q41)</f>
        <v>0</v>
      </c>
      <c r="S43" s="19">
        <f>SUM(S12:S41)</f>
        <v>0</v>
      </c>
    </row>
    <row r="44" spans="1:28" ht="15" customHeight="1">
      <c r="A44" s="77" t="str">
        <f>C6</f>
        <v>Naam</v>
      </c>
      <c r="B44" s="13"/>
      <c r="C44" s="30"/>
      <c r="D44" s="30"/>
      <c r="E44" s="30"/>
      <c r="J44" s="74" t="str">
        <f>C7</f>
        <v>Naam</v>
      </c>
      <c r="Q44" s="33"/>
    </row>
    <row r="45" spans="1:28" ht="15.75">
      <c r="A45" s="35"/>
      <c r="B45" s="13"/>
      <c r="C45" s="30"/>
      <c r="D45" s="30"/>
      <c r="E45" s="30"/>
      <c r="F45" s="30"/>
      <c r="G45" s="30"/>
      <c r="H45" s="30"/>
      <c r="J45" s="26"/>
      <c r="Q45" s="100" t="s">
        <v>28</v>
      </c>
      <c r="R45" s="101"/>
      <c r="S45" s="16">
        <f>S43</f>
        <v>0</v>
      </c>
    </row>
    <row r="46" spans="1:28" ht="15.75">
      <c r="A46" s="35"/>
      <c r="B46" s="13"/>
      <c r="C46" s="30"/>
      <c r="D46" s="30"/>
      <c r="E46" s="30"/>
      <c r="F46" s="30"/>
      <c r="G46" s="30"/>
      <c r="H46" s="30"/>
      <c r="J46" s="26"/>
      <c r="Q46" s="100" t="s">
        <v>29</v>
      </c>
      <c r="R46" s="101"/>
      <c r="S46" s="17">
        <f>S6*Q2</f>
        <v>0</v>
      </c>
    </row>
    <row r="47" spans="1:28">
      <c r="A47" s="6"/>
      <c r="B47" s="329"/>
      <c r="C47" s="329"/>
      <c r="D47" s="329"/>
      <c r="E47" s="329"/>
      <c r="F47" s="329"/>
      <c r="G47" s="329"/>
      <c r="H47" s="329"/>
      <c r="I47" s="36"/>
      <c r="J47" s="26"/>
      <c r="Q47" s="100"/>
      <c r="R47" s="101"/>
      <c r="S47" s="17">
        <f>IF(S45&gt;S46,S45-S46,0)</f>
        <v>0</v>
      </c>
    </row>
    <row r="48" spans="1:28">
      <c r="B48" s="27"/>
    </row>
    <row r="49" spans="2:2">
      <c r="B49" s="27"/>
    </row>
  </sheetData>
  <mergeCells count="82">
    <mergeCell ref="B21:J21"/>
    <mergeCell ref="D1:G1"/>
    <mergeCell ref="C5:G5"/>
    <mergeCell ref="C6:G6"/>
    <mergeCell ref="B12:J12"/>
    <mergeCell ref="B15:J15"/>
    <mergeCell ref="B13:J13"/>
    <mergeCell ref="B14:J14"/>
    <mergeCell ref="D2:G2"/>
    <mergeCell ref="B16:J16"/>
    <mergeCell ref="B17:J17"/>
    <mergeCell ref="B18:J18"/>
    <mergeCell ref="B19:J19"/>
    <mergeCell ref="B20:J20"/>
    <mergeCell ref="D3:G3"/>
    <mergeCell ref="H1:K1"/>
    <mergeCell ref="B28:J28"/>
    <mergeCell ref="B22:J22"/>
    <mergeCell ref="B23:J23"/>
    <mergeCell ref="B24:J24"/>
    <mergeCell ref="B25:J25"/>
    <mergeCell ref="B26:J26"/>
    <mergeCell ref="B27:J27"/>
    <mergeCell ref="B47:H47"/>
    <mergeCell ref="B36:J36"/>
    <mergeCell ref="B37:J37"/>
    <mergeCell ref="B38:J38"/>
    <mergeCell ref="B39:J39"/>
    <mergeCell ref="B40:J40"/>
    <mergeCell ref="B41:J41"/>
    <mergeCell ref="A5:B5"/>
    <mergeCell ref="P6:R6"/>
    <mergeCell ref="C7:G7"/>
    <mergeCell ref="A10:A11"/>
    <mergeCell ref="Q10:Q11"/>
    <mergeCell ref="O10:O11"/>
    <mergeCell ref="B10:J11"/>
    <mergeCell ref="M10:M11"/>
    <mergeCell ref="K10:K11"/>
    <mergeCell ref="B34:J34"/>
    <mergeCell ref="B35:J35"/>
    <mergeCell ref="B29:J29"/>
    <mergeCell ref="B30:J30"/>
    <mergeCell ref="B31:J31"/>
    <mergeCell ref="B32:J32"/>
    <mergeCell ref="B33:J33"/>
    <mergeCell ref="H2:K2"/>
    <mergeCell ref="H3:K3"/>
    <mergeCell ref="H4:K4"/>
    <mergeCell ref="D4:G4"/>
    <mergeCell ref="T10:AB11"/>
    <mergeCell ref="S10:S11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3:AB33"/>
    <mergeCell ref="T34:AB34"/>
    <mergeCell ref="T35:AB35"/>
    <mergeCell ref="T36:AB36"/>
    <mergeCell ref="T37:AB37"/>
    <mergeCell ref="T38:AB38"/>
    <mergeCell ref="T39:AB39"/>
    <mergeCell ref="T40:AB40"/>
    <mergeCell ref="T41:AB41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topLeftCell="A16" zoomScale="85" zoomScaleNormal="85" workbookViewId="0">
      <selection activeCell="Q48" sqref="Q48"/>
    </sheetView>
  </sheetViews>
  <sheetFormatPr defaultColWidth="9.140625" defaultRowHeight="15"/>
  <cols>
    <col min="1" max="2" width="12.7109375" style="26" customWidth="1"/>
    <col min="3" max="10" width="12.7109375" style="27" customWidth="1"/>
    <col min="11" max="11" width="12.7109375" style="26" customWidth="1"/>
    <col min="12" max="12" width="1.42578125" style="26" customWidth="1"/>
    <col min="13" max="13" width="12.7109375" style="26" customWidth="1"/>
    <col min="14" max="14" width="1.42578125" style="26" customWidth="1"/>
    <col min="15" max="15" width="12.7109375" style="26" customWidth="1"/>
    <col min="16" max="16" width="1.42578125" style="26" customWidth="1"/>
    <col min="17" max="17" width="12.7109375" style="26" customWidth="1"/>
    <col min="18" max="18" width="1.42578125" style="26" customWidth="1"/>
    <col min="19" max="19" width="12.8554687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99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/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L3" s="177"/>
      <c r="M3" s="177"/>
      <c r="N3" s="177"/>
      <c r="O3" s="177"/>
      <c r="P3" s="177"/>
    </row>
    <row r="4" spans="1:28" ht="20.25" thickTop="1" thickBot="1">
      <c r="A4" s="178"/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L4" s="177"/>
      <c r="M4" s="177"/>
      <c r="N4" s="177"/>
      <c r="O4" s="177"/>
      <c r="P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21">
        <v>43586</v>
      </c>
      <c r="B12" s="342" t="s">
        <v>45</v>
      </c>
      <c r="C12" s="343"/>
      <c r="D12" s="343"/>
      <c r="E12" s="343"/>
      <c r="F12" s="343"/>
      <c r="G12" s="343"/>
      <c r="H12" s="343"/>
      <c r="I12" s="343"/>
      <c r="J12" s="344"/>
      <c r="K12" s="150"/>
      <c r="L12" s="148"/>
      <c r="M12" s="150"/>
      <c r="N12" s="148"/>
      <c r="O12" s="150"/>
      <c r="P12" s="148"/>
      <c r="Q12" s="150"/>
      <c r="S12" s="150">
        <f>K12+M12+O12+Q12</f>
        <v>0</v>
      </c>
      <c r="T12" s="342" t="s">
        <v>45</v>
      </c>
      <c r="U12" s="343"/>
      <c r="V12" s="343"/>
      <c r="W12" s="343"/>
      <c r="X12" s="343"/>
      <c r="Y12" s="343"/>
      <c r="Z12" s="343"/>
      <c r="AA12" s="343"/>
      <c r="AB12" s="344"/>
    </row>
    <row r="13" spans="1:28">
      <c r="A13" s="4">
        <f>A12+1</f>
        <v>43587</v>
      </c>
      <c r="B13" s="289"/>
      <c r="C13" s="290"/>
      <c r="D13" s="290"/>
      <c r="E13" s="290"/>
      <c r="F13" s="290"/>
      <c r="G13" s="290"/>
      <c r="H13" s="290"/>
      <c r="I13" s="290"/>
      <c r="J13" s="324"/>
      <c r="K13" s="129"/>
      <c r="L13" s="149"/>
      <c r="M13" s="129"/>
      <c r="N13" s="149"/>
      <c r="O13" s="129"/>
      <c r="P13" s="149"/>
      <c r="Q13" s="129"/>
      <c r="R13" s="116"/>
      <c r="S13" s="129">
        <f t="shared" ref="S13:S42" si="0">K13+M13+O13+Q13</f>
        <v>0</v>
      </c>
      <c r="T13" s="289"/>
      <c r="U13" s="290"/>
      <c r="V13" s="290"/>
      <c r="W13" s="290"/>
      <c r="X13" s="290"/>
      <c r="Y13" s="290"/>
      <c r="Z13" s="290"/>
      <c r="AA13" s="290"/>
      <c r="AB13" s="324"/>
    </row>
    <row r="14" spans="1:28">
      <c r="A14" s="4">
        <f t="shared" ref="A14:A42" si="1">A13+1</f>
        <v>43588</v>
      </c>
      <c r="B14" s="289"/>
      <c r="C14" s="290"/>
      <c r="D14" s="290"/>
      <c r="E14" s="290"/>
      <c r="F14" s="290"/>
      <c r="G14" s="290"/>
      <c r="H14" s="290"/>
      <c r="I14" s="290"/>
      <c r="J14" s="324"/>
      <c r="K14" s="129"/>
      <c r="L14" s="149"/>
      <c r="M14" s="129"/>
      <c r="N14" s="149"/>
      <c r="O14" s="129"/>
      <c r="P14" s="149"/>
      <c r="Q14" s="129"/>
      <c r="R14" s="116"/>
      <c r="S14" s="129">
        <f t="shared" si="0"/>
        <v>0</v>
      </c>
      <c r="T14" s="289"/>
      <c r="U14" s="290"/>
      <c r="V14" s="290"/>
      <c r="W14" s="290"/>
      <c r="X14" s="290"/>
      <c r="Y14" s="290"/>
      <c r="Z14" s="290"/>
      <c r="AA14" s="290"/>
      <c r="AB14" s="324"/>
    </row>
    <row r="15" spans="1:28">
      <c r="A15" s="3">
        <f>A14+1</f>
        <v>43589</v>
      </c>
      <c r="B15" s="292"/>
      <c r="C15" s="293"/>
      <c r="D15" s="293"/>
      <c r="E15" s="293"/>
      <c r="F15" s="293"/>
      <c r="G15" s="293"/>
      <c r="H15" s="293"/>
      <c r="I15" s="293"/>
      <c r="J15" s="294"/>
      <c r="K15" s="158"/>
      <c r="L15" s="160"/>
      <c r="M15" s="158"/>
      <c r="N15" s="160"/>
      <c r="O15" s="158"/>
      <c r="P15" s="160"/>
      <c r="Q15" s="158"/>
      <c r="R15" s="152"/>
      <c r="S15" s="151">
        <f t="shared" si="0"/>
        <v>0</v>
      </c>
      <c r="T15" s="292"/>
      <c r="U15" s="293"/>
      <c r="V15" s="293"/>
      <c r="W15" s="293"/>
      <c r="X15" s="293"/>
      <c r="Y15" s="293"/>
      <c r="Z15" s="293"/>
      <c r="AA15" s="293"/>
      <c r="AB15" s="294"/>
    </row>
    <row r="16" spans="1:28">
      <c r="A16" s="3">
        <f t="shared" si="1"/>
        <v>43590</v>
      </c>
      <c r="B16" s="292"/>
      <c r="C16" s="293"/>
      <c r="D16" s="293"/>
      <c r="E16" s="293"/>
      <c r="F16" s="293"/>
      <c r="G16" s="293"/>
      <c r="H16" s="293"/>
      <c r="I16" s="293"/>
      <c r="J16" s="294"/>
      <c r="K16" s="158"/>
      <c r="L16" s="160"/>
      <c r="M16" s="158"/>
      <c r="N16" s="160"/>
      <c r="O16" s="158"/>
      <c r="P16" s="160"/>
      <c r="Q16" s="158"/>
      <c r="R16" s="152"/>
      <c r="S16" s="151">
        <f t="shared" si="0"/>
        <v>0</v>
      </c>
      <c r="T16" s="292"/>
      <c r="U16" s="293"/>
      <c r="V16" s="293"/>
      <c r="W16" s="293"/>
      <c r="X16" s="293"/>
      <c r="Y16" s="293"/>
      <c r="Z16" s="293"/>
      <c r="AA16" s="293"/>
      <c r="AB16" s="294"/>
    </row>
    <row r="17" spans="1:28">
      <c r="A17" s="221">
        <f t="shared" si="1"/>
        <v>43591</v>
      </c>
      <c r="B17" s="295"/>
      <c r="C17" s="296"/>
      <c r="D17" s="296"/>
      <c r="E17" s="296"/>
      <c r="F17" s="296"/>
      <c r="G17" s="296"/>
      <c r="H17" s="296"/>
      <c r="I17" s="296"/>
      <c r="J17" s="325"/>
      <c r="K17" s="227"/>
      <c r="L17" s="228"/>
      <c r="M17" s="227"/>
      <c r="N17" s="228"/>
      <c r="O17" s="227"/>
      <c r="P17" s="228"/>
      <c r="Q17" s="227"/>
      <c r="R17" s="220"/>
      <c r="S17" s="227">
        <f t="shared" si="0"/>
        <v>0</v>
      </c>
      <c r="T17" s="295"/>
      <c r="U17" s="296"/>
      <c r="V17" s="296"/>
      <c r="W17" s="296"/>
      <c r="X17" s="296"/>
      <c r="Y17" s="296"/>
      <c r="Z17" s="296"/>
      <c r="AA17" s="296"/>
      <c r="AB17" s="325"/>
    </row>
    <row r="18" spans="1:28">
      <c r="A18" s="4">
        <f t="shared" si="1"/>
        <v>43592</v>
      </c>
      <c r="B18" s="289"/>
      <c r="C18" s="290"/>
      <c r="D18" s="290"/>
      <c r="E18" s="290"/>
      <c r="F18" s="290"/>
      <c r="G18" s="290"/>
      <c r="H18" s="290"/>
      <c r="I18" s="290"/>
      <c r="J18" s="324"/>
      <c r="K18" s="129"/>
      <c r="L18" s="149"/>
      <c r="M18" s="129"/>
      <c r="N18" s="149"/>
      <c r="O18" s="129"/>
      <c r="P18" s="149"/>
      <c r="Q18" s="129"/>
      <c r="S18" s="134">
        <f t="shared" si="0"/>
        <v>0</v>
      </c>
      <c r="T18" s="289"/>
      <c r="U18" s="290"/>
      <c r="V18" s="290"/>
      <c r="W18" s="290"/>
      <c r="X18" s="290"/>
      <c r="Y18" s="290"/>
      <c r="Z18" s="290"/>
      <c r="AA18" s="290"/>
      <c r="AB18" s="324"/>
    </row>
    <row r="19" spans="1:28">
      <c r="A19" s="4">
        <f t="shared" si="1"/>
        <v>43593</v>
      </c>
      <c r="B19" s="289"/>
      <c r="C19" s="290"/>
      <c r="D19" s="290"/>
      <c r="E19" s="290"/>
      <c r="F19" s="290"/>
      <c r="G19" s="290"/>
      <c r="H19" s="290"/>
      <c r="I19" s="290"/>
      <c r="J19" s="324"/>
      <c r="K19" s="129"/>
      <c r="L19" s="149"/>
      <c r="M19" s="129"/>
      <c r="N19" s="149"/>
      <c r="O19" s="129"/>
      <c r="P19" s="149"/>
      <c r="Q19" s="129"/>
      <c r="R19" s="115"/>
      <c r="S19" s="129">
        <f t="shared" si="0"/>
        <v>0</v>
      </c>
      <c r="T19" s="289"/>
      <c r="U19" s="290"/>
      <c r="V19" s="290"/>
      <c r="W19" s="290"/>
      <c r="X19" s="290"/>
      <c r="Y19" s="290"/>
      <c r="Z19" s="290"/>
      <c r="AA19" s="290"/>
      <c r="AB19" s="324"/>
    </row>
    <row r="20" spans="1:28">
      <c r="A20" s="4">
        <f t="shared" si="1"/>
        <v>43594</v>
      </c>
      <c r="B20" s="289"/>
      <c r="C20" s="290"/>
      <c r="D20" s="290"/>
      <c r="E20" s="290"/>
      <c r="F20" s="290"/>
      <c r="G20" s="290"/>
      <c r="H20" s="290"/>
      <c r="I20" s="290"/>
      <c r="J20" s="324"/>
      <c r="K20" s="129"/>
      <c r="L20" s="149"/>
      <c r="M20" s="129"/>
      <c r="N20" s="149"/>
      <c r="O20" s="129"/>
      <c r="P20" s="149"/>
      <c r="Q20" s="129"/>
      <c r="R20" s="115"/>
      <c r="S20" s="129">
        <f t="shared" si="0"/>
        <v>0</v>
      </c>
      <c r="T20" s="289"/>
      <c r="U20" s="290"/>
      <c r="V20" s="290"/>
      <c r="W20" s="290"/>
      <c r="X20" s="290"/>
      <c r="Y20" s="290"/>
      <c r="Z20" s="290"/>
      <c r="AA20" s="290"/>
      <c r="AB20" s="324"/>
    </row>
    <row r="21" spans="1:28">
      <c r="A21" s="239">
        <f t="shared" si="1"/>
        <v>43595</v>
      </c>
      <c r="B21" s="339" t="s">
        <v>21</v>
      </c>
      <c r="C21" s="340"/>
      <c r="D21" s="340"/>
      <c r="E21" s="340"/>
      <c r="F21" s="340"/>
      <c r="G21" s="340"/>
      <c r="H21" s="340"/>
      <c r="I21" s="340"/>
      <c r="J21" s="341"/>
      <c r="K21" s="238"/>
      <c r="L21" s="224"/>
      <c r="M21" s="238"/>
      <c r="N21" s="224"/>
      <c r="O21" s="238"/>
      <c r="P21" s="224"/>
      <c r="Q21" s="238"/>
      <c r="R21" s="225"/>
      <c r="S21" s="238">
        <f t="shared" si="0"/>
        <v>0</v>
      </c>
      <c r="T21" s="339" t="s">
        <v>21</v>
      </c>
      <c r="U21" s="340"/>
      <c r="V21" s="340"/>
      <c r="W21" s="340"/>
      <c r="X21" s="340"/>
      <c r="Y21" s="340"/>
      <c r="Z21" s="340"/>
      <c r="AA21" s="340"/>
      <c r="AB21" s="341"/>
    </row>
    <row r="22" spans="1:28">
      <c r="A22" s="3">
        <f t="shared" si="1"/>
        <v>43596</v>
      </c>
      <c r="B22" s="292"/>
      <c r="C22" s="293"/>
      <c r="D22" s="293"/>
      <c r="E22" s="293"/>
      <c r="F22" s="293"/>
      <c r="G22" s="293"/>
      <c r="H22" s="293"/>
      <c r="I22" s="293"/>
      <c r="J22" s="294"/>
      <c r="K22" s="158"/>
      <c r="L22" s="160"/>
      <c r="M22" s="158"/>
      <c r="N22" s="160"/>
      <c r="O22" s="158"/>
      <c r="P22" s="160"/>
      <c r="Q22" s="158"/>
      <c r="R22" s="152"/>
      <c r="S22" s="151">
        <f t="shared" si="0"/>
        <v>0</v>
      </c>
      <c r="T22" s="292"/>
      <c r="U22" s="293"/>
      <c r="V22" s="293"/>
      <c r="W22" s="293"/>
      <c r="X22" s="293"/>
      <c r="Y22" s="293"/>
      <c r="Z22" s="293"/>
      <c r="AA22" s="293"/>
      <c r="AB22" s="294"/>
    </row>
    <row r="23" spans="1:28">
      <c r="A23" s="3">
        <f t="shared" si="1"/>
        <v>43597</v>
      </c>
      <c r="B23" s="292"/>
      <c r="C23" s="293"/>
      <c r="D23" s="293"/>
      <c r="E23" s="293"/>
      <c r="F23" s="293"/>
      <c r="G23" s="293"/>
      <c r="H23" s="293"/>
      <c r="I23" s="293"/>
      <c r="J23" s="294"/>
      <c r="K23" s="158"/>
      <c r="L23" s="160"/>
      <c r="M23" s="158"/>
      <c r="N23" s="160"/>
      <c r="O23" s="158"/>
      <c r="P23" s="160"/>
      <c r="Q23" s="158"/>
      <c r="R23" s="152"/>
      <c r="S23" s="151">
        <f t="shared" si="0"/>
        <v>0</v>
      </c>
      <c r="T23" s="292"/>
      <c r="U23" s="293"/>
      <c r="V23" s="293"/>
      <c r="W23" s="293"/>
      <c r="X23" s="293"/>
      <c r="Y23" s="293"/>
      <c r="Z23" s="293"/>
      <c r="AA23" s="293"/>
      <c r="AB23" s="294"/>
    </row>
    <row r="24" spans="1:28">
      <c r="A24" s="221">
        <f t="shared" si="1"/>
        <v>43598</v>
      </c>
      <c r="B24" s="295"/>
      <c r="C24" s="296"/>
      <c r="D24" s="296"/>
      <c r="E24" s="296"/>
      <c r="F24" s="296"/>
      <c r="G24" s="296"/>
      <c r="H24" s="296"/>
      <c r="I24" s="296"/>
      <c r="J24" s="325"/>
      <c r="K24" s="227"/>
      <c r="L24" s="228"/>
      <c r="M24" s="227"/>
      <c r="N24" s="228"/>
      <c r="O24" s="227"/>
      <c r="P24" s="228"/>
      <c r="Q24" s="227"/>
      <c r="R24" s="220"/>
      <c r="S24" s="227">
        <f t="shared" si="0"/>
        <v>0</v>
      </c>
      <c r="T24" s="295"/>
      <c r="U24" s="296"/>
      <c r="V24" s="296"/>
      <c r="W24" s="296"/>
      <c r="X24" s="296"/>
      <c r="Y24" s="296"/>
      <c r="Z24" s="296"/>
      <c r="AA24" s="296"/>
      <c r="AB24" s="325"/>
    </row>
    <row r="25" spans="1:28">
      <c r="A25" s="4">
        <f t="shared" si="1"/>
        <v>43599</v>
      </c>
      <c r="B25" s="289"/>
      <c r="C25" s="290"/>
      <c r="D25" s="290"/>
      <c r="E25" s="290"/>
      <c r="F25" s="290"/>
      <c r="G25" s="290"/>
      <c r="H25" s="290"/>
      <c r="I25" s="290"/>
      <c r="J25" s="324"/>
      <c r="K25" s="129"/>
      <c r="L25" s="148"/>
      <c r="M25" s="207"/>
      <c r="N25" s="148"/>
      <c r="O25" s="207"/>
      <c r="P25" s="148"/>
      <c r="Q25" s="134"/>
      <c r="S25" s="134">
        <f t="shared" si="0"/>
        <v>0</v>
      </c>
      <c r="T25" s="289"/>
      <c r="U25" s="290"/>
      <c r="V25" s="290"/>
      <c r="W25" s="290"/>
      <c r="X25" s="290"/>
      <c r="Y25" s="290"/>
      <c r="Z25" s="290"/>
      <c r="AA25" s="290"/>
      <c r="AB25" s="324"/>
    </row>
    <row r="26" spans="1:28">
      <c r="A26" s="4">
        <f t="shared" si="1"/>
        <v>43600</v>
      </c>
      <c r="B26" s="289"/>
      <c r="C26" s="290"/>
      <c r="D26" s="290"/>
      <c r="E26" s="290"/>
      <c r="F26" s="290"/>
      <c r="G26" s="290"/>
      <c r="H26" s="290"/>
      <c r="I26" s="290"/>
      <c r="J26" s="324"/>
      <c r="K26" s="129"/>
      <c r="L26" s="149"/>
      <c r="M26" s="129"/>
      <c r="N26" s="149"/>
      <c r="O26" s="129"/>
      <c r="P26" s="149"/>
      <c r="Q26" s="129"/>
      <c r="R26" s="115"/>
      <c r="S26" s="129">
        <f t="shared" si="0"/>
        <v>0</v>
      </c>
      <c r="T26" s="289"/>
      <c r="U26" s="290"/>
      <c r="V26" s="290"/>
      <c r="W26" s="290"/>
      <c r="X26" s="290"/>
      <c r="Y26" s="290"/>
      <c r="Z26" s="290"/>
      <c r="AA26" s="290"/>
      <c r="AB26" s="324"/>
    </row>
    <row r="27" spans="1:28">
      <c r="A27" s="4">
        <f t="shared" si="1"/>
        <v>43601</v>
      </c>
      <c r="B27" s="289"/>
      <c r="C27" s="290"/>
      <c r="D27" s="290"/>
      <c r="E27" s="290"/>
      <c r="F27" s="290"/>
      <c r="G27" s="290"/>
      <c r="H27" s="290"/>
      <c r="I27" s="290"/>
      <c r="J27" s="324"/>
      <c r="K27" s="129"/>
      <c r="L27" s="149"/>
      <c r="M27" s="129"/>
      <c r="N27" s="149"/>
      <c r="O27" s="129"/>
      <c r="P27" s="149"/>
      <c r="Q27" s="129"/>
      <c r="R27" s="115"/>
      <c r="S27" s="129">
        <f t="shared" si="0"/>
        <v>0</v>
      </c>
      <c r="T27" s="289"/>
      <c r="U27" s="290"/>
      <c r="V27" s="290"/>
      <c r="W27" s="290"/>
      <c r="X27" s="290"/>
      <c r="Y27" s="290"/>
      <c r="Z27" s="290"/>
      <c r="AA27" s="290"/>
      <c r="AB27" s="324"/>
    </row>
    <row r="28" spans="1:28">
      <c r="A28" s="4">
        <f t="shared" si="1"/>
        <v>43602</v>
      </c>
      <c r="B28" s="289"/>
      <c r="C28" s="290"/>
      <c r="D28" s="290"/>
      <c r="E28" s="290"/>
      <c r="F28" s="290"/>
      <c r="G28" s="290"/>
      <c r="H28" s="290"/>
      <c r="I28" s="290"/>
      <c r="J28" s="324"/>
      <c r="K28" s="129"/>
      <c r="L28" s="149"/>
      <c r="M28" s="129"/>
      <c r="N28" s="149"/>
      <c r="O28" s="129"/>
      <c r="P28" s="149"/>
      <c r="Q28" s="129"/>
      <c r="R28" s="115"/>
      <c r="S28" s="129">
        <f t="shared" si="0"/>
        <v>0</v>
      </c>
      <c r="T28" s="289"/>
      <c r="U28" s="290"/>
      <c r="V28" s="290"/>
      <c r="W28" s="290"/>
      <c r="X28" s="290"/>
      <c r="Y28" s="290"/>
      <c r="Z28" s="290"/>
      <c r="AA28" s="290"/>
      <c r="AB28" s="324"/>
    </row>
    <row r="29" spans="1:28">
      <c r="A29" s="3">
        <f t="shared" si="1"/>
        <v>43603</v>
      </c>
      <c r="B29" s="292"/>
      <c r="C29" s="293"/>
      <c r="D29" s="293"/>
      <c r="E29" s="293"/>
      <c r="F29" s="293"/>
      <c r="G29" s="293"/>
      <c r="H29" s="293"/>
      <c r="I29" s="293"/>
      <c r="J29" s="294"/>
      <c r="K29" s="158"/>
      <c r="L29" s="160"/>
      <c r="M29" s="158"/>
      <c r="N29" s="160"/>
      <c r="O29" s="158"/>
      <c r="P29" s="160"/>
      <c r="Q29" s="158"/>
      <c r="R29" s="152"/>
      <c r="S29" s="151">
        <f t="shared" si="0"/>
        <v>0</v>
      </c>
      <c r="T29" s="292"/>
      <c r="U29" s="293"/>
      <c r="V29" s="293"/>
      <c r="W29" s="293"/>
      <c r="X29" s="293"/>
      <c r="Y29" s="293"/>
      <c r="Z29" s="293"/>
      <c r="AA29" s="293"/>
      <c r="AB29" s="294"/>
    </row>
    <row r="30" spans="1:28">
      <c r="A30" s="3">
        <f t="shared" si="1"/>
        <v>43604</v>
      </c>
      <c r="B30" s="292"/>
      <c r="C30" s="293"/>
      <c r="D30" s="293"/>
      <c r="E30" s="293"/>
      <c r="F30" s="293"/>
      <c r="G30" s="293"/>
      <c r="H30" s="293"/>
      <c r="I30" s="293"/>
      <c r="J30" s="294"/>
      <c r="K30" s="158"/>
      <c r="L30" s="160"/>
      <c r="M30" s="158"/>
      <c r="N30" s="160"/>
      <c r="O30" s="158"/>
      <c r="P30" s="160"/>
      <c r="Q30" s="158"/>
      <c r="R30" s="152"/>
      <c r="S30" s="151">
        <f t="shared" si="0"/>
        <v>0</v>
      </c>
      <c r="T30" s="292"/>
      <c r="U30" s="293"/>
      <c r="V30" s="293"/>
      <c r="W30" s="293"/>
      <c r="X30" s="293"/>
      <c r="Y30" s="293"/>
      <c r="Z30" s="293"/>
      <c r="AA30" s="293"/>
      <c r="AB30" s="294"/>
    </row>
    <row r="31" spans="1:28">
      <c r="A31" s="4">
        <f t="shared" si="1"/>
        <v>43605</v>
      </c>
      <c r="B31" s="289"/>
      <c r="C31" s="290"/>
      <c r="D31" s="290"/>
      <c r="E31" s="290"/>
      <c r="F31" s="290"/>
      <c r="G31" s="290"/>
      <c r="H31" s="290"/>
      <c r="I31" s="290"/>
      <c r="J31" s="324"/>
      <c r="K31" s="129"/>
      <c r="L31" s="149"/>
      <c r="M31" s="129"/>
      <c r="N31" s="149"/>
      <c r="O31" s="129"/>
      <c r="P31" s="149"/>
      <c r="Q31" s="129"/>
      <c r="R31" s="115"/>
      <c r="S31" s="129">
        <f t="shared" si="0"/>
        <v>0</v>
      </c>
      <c r="T31" s="289"/>
      <c r="U31" s="290"/>
      <c r="V31" s="290"/>
      <c r="W31" s="290"/>
      <c r="X31" s="290"/>
      <c r="Y31" s="290"/>
      <c r="Z31" s="290"/>
      <c r="AA31" s="290"/>
      <c r="AB31" s="324"/>
    </row>
    <row r="32" spans="1:28">
      <c r="A32" s="4">
        <f t="shared" si="1"/>
        <v>43606</v>
      </c>
      <c r="B32" s="289"/>
      <c r="C32" s="290"/>
      <c r="D32" s="290"/>
      <c r="E32" s="290"/>
      <c r="F32" s="290"/>
      <c r="G32" s="290"/>
      <c r="H32" s="290"/>
      <c r="I32" s="290"/>
      <c r="J32" s="324"/>
      <c r="K32" s="129"/>
      <c r="L32" s="149"/>
      <c r="M32" s="129"/>
      <c r="N32" s="149"/>
      <c r="O32" s="129"/>
      <c r="P32" s="149"/>
      <c r="Q32" s="129"/>
      <c r="R32" s="115"/>
      <c r="S32" s="129">
        <f t="shared" si="0"/>
        <v>0</v>
      </c>
      <c r="T32" s="289"/>
      <c r="U32" s="290"/>
      <c r="V32" s="290"/>
      <c r="W32" s="290"/>
      <c r="X32" s="290"/>
      <c r="Y32" s="290"/>
      <c r="Z32" s="290"/>
      <c r="AA32" s="290"/>
      <c r="AB32" s="324"/>
    </row>
    <row r="33" spans="1:28">
      <c r="A33" s="4">
        <f t="shared" si="1"/>
        <v>43607</v>
      </c>
      <c r="B33" s="289"/>
      <c r="C33" s="290"/>
      <c r="D33" s="290"/>
      <c r="E33" s="290"/>
      <c r="F33" s="290"/>
      <c r="G33" s="290"/>
      <c r="H33" s="290"/>
      <c r="I33" s="290"/>
      <c r="J33" s="324"/>
      <c r="K33" s="129"/>
      <c r="L33" s="149"/>
      <c r="M33" s="129"/>
      <c r="N33" s="149"/>
      <c r="O33" s="129"/>
      <c r="P33" s="149"/>
      <c r="Q33" s="129"/>
      <c r="R33" s="115"/>
      <c r="S33" s="129">
        <f t="shared" si="0"/>
        <v>0</v>
      </c>
      <c r="T33" s="289"/>
      <c r="U33" s="290"/>
      <c r="V33" s="290"/>
      <c r="W33" s="290"/>
      <c r="X33" s="290"/>
      <c r="Y33" s="290"/>
      <c r="Z33" s="290"/>
      <c r="AA33" s="290"/>
      <c r="AB33" s="324"/>
    </row>
    <row r="34" spans="1:28">
      <c r="A34" s="162">
        <f t="shared" si="1"/>
        <v>43608</v>
      </c>
      <c r="B34" s="336"/>
      <c r="C34" s="337"/>
      <c r="D34" s="337"/>
      <c r="E34" s="337"/>
      <c r="F34" s="337"/>
      <c r="G34" s="337"/>
      <c r="H34" s="337"/>
      <c r="I34" s="337"/>
      <c r="J34" s="338"/>
      <c r="K34" s="163"/>
      <c r="L34" s="149"/>
      <c r="M34" s="163"/>
      <c r="N34" s="149"/>
      <c r="O34" s="163"/>
      <c r="P34" s="149"/>
      <c r="Q34" s="163"/>
      <c r="R34" s="115"/>
      <c r="S34" s="163">
        <f t="shared" si="0"/>
        <v>0</v>
      </c>
      <c r="T34" s="336"/>
      <c r="U34" s="337"/>
      <c r="V34" s="337"/>
      <c r="W34" s="337"/>
      <c r="X34" s="337"/>
      <c r="Y34" s="337"/>
      <c r="Z34" s="337"/>
      <c r="AA34" s="337"/>
      <c r="AB34" s="338"/>
    </row>
    <row r="35" spans="1:28">
      <c r="A35" s="4">
        <f t="shared" si="1"/>
        <v>43609</v>
      </c>
      <c r="B35" s="289"/>
      <c r="C35" s="290"/>
      <c r="D35" s="290"/>
      <c r="E35" s="290"/>
      <c r="F35" s="290"/>
      <c r="G35" s="290"/>
      <c r="H35" s="290"/>
      <c r="I35" s="290"/>
      <c r="J35" s="324"/>
      <c r="K35" s="129"/>
      <c r="L35" s="149"/>
      <c r="M35" s="129"/>
      <c r="N35" s="149"/>
      <c r="O35" s="129"/>
      <c r="P35" s="149"/>
      <c r="Q35" s="129"/>
      <c r="R35" s="115"/>
      <c r="S35" s="129">
        <f t="shared" si="0"/>
        <v>0</v>
      </c>
      <c r="T35" s="289"/>
      <c r="U35" s="290"/>
      <c r="V35" s="290"/>
      <c r="W35" s="290"/>
      <c r="X35" s="290"/>
      <c r="Y35" s="290"/>
      <c r="Z35" s="290"/>
      <c r="AA35" s="290"/>
      <c r="AB35" s="324"/>
    </row>
    <row r="36" spans="1:28">
      <c r="A36" s="3">
        <f t="shared" si="1"/>
        <v>43610</v>
      </c>
      <c r="B36" s="292"/>
      <c r="C36" s="293"/>
      <c r="D36" s="293"/>
      <c r="E36" s="293"/>
      <c r="F36" s="293"/>
      <c r="G36" s="293"/>
      <c r="H36" s="293"/>
      <c r="I36" s="293"/>
      <c r="J36" s="294"/>
      <c r="K36" s="158"/>
      <c r="L36" s="160"/>
      <c r="M36" s="158"/>
      <c r="N36" s="160"/>
      <c r="O36" s="158"/>
      <c r="P36" s="160"/>
      <c r="Q36" s="158"/>
      <c r="R36" s="152"/>
      <c r="S36" s="151">
        <f t="shared" si="0"/>
        <v>0</v>
      </c>
      <c r="T36" s="292"/>
      <c r="U36" s="293"/>
      <c r="V36" s="293"/>
      <c r="W36" s="293"/>
      <c r="X36" s="293"/>
      <c r="Y36" s="293"/>
      <c r="Z36" s="293"/>
      <c r="AA36" s="293"/>
      <c r="AB36" s="294"/>
    </row>
    <row r="37" spans="1:28">
      <c r="A37" s="3">
        <f t="shared" si="1"/>
        <v>43611</v>
      </c>
      <c r="B37" s="292"/>
      <c r="C37" s="293"/>
      <c r="D37" s="293"/>
      <c r="E37" s="293"/>
      <c r="F37" s="293"/>
      <c r="G37" s="293"/>
      <c r="H37" s="293"/>
      <c r="I37" s="293"/>
      <c r="J37" s="294"/>
      <c r="K37" s="158"/>
      <c r="L37" s="160"/>
      <c r="M37" s="158"/>
      <c r="N37" s="160"/>
      <c r="O37" s="158"/>
      <c r="P37" s="160"/>
      <c r="Q37" s="158"/>
      <c r="R37" s="152"/>
      <c r="S37" s="151">
        <f t="shared" si="0"/>
        <v>0</v>
      </c>
      <c r="T37" s="292"/>
      <c r="U37" s="293"/>
      <c r="V37" s="293"/>
      <c r="W37" s="293"/>
      <c r="X37" s="293"/>
      <c r="Y37" s="293"/>
      <c r="Z37" s="293"/>
      <c r="AA37" s="293"/>
      <c r="AB37" s="294"/>
    </row>
    <row r="38" spans="1:28">
      <c r="A38" s="4">
        <f t="shared" si="1"/>
        <v>43612</v>
      </c>
      <c r="B38" s="289"/>
      <c r="C38" s="290"/>
      <c r="D38" s="290"/>
      <c r="E38" s="290"/>
      <c r="F38" s="290"/>
      <c r="G38" s="290"/>
      <c r="H38" s="290"/>
      <c r="I38" s="290"/>
      <c r="J38" s="324"/>
      <c r="K38" s="129"/>
      <c r="L38" s="149"/>
      <c r="M38" s="129"/>
      <c r="N38" s="149"/>
      <c r="O38" s="129"/>
      <c r="P38" s="149"/>
      <c r="Q38" s="129"/>
      <c r="R38" s="115"/>
      <c r="S38" s="129">
        <f t="shared" si="0"/>
        <v>0</v>
      </c>
      <c r="T38" s="289"/>
      <c r="U38" s="290"/>
      <c r="V38" s="290"/>
      <c r="W38" s="290"/>
      <c r="X38" s="290"/>
      <c r="Y38" s="290"/>
      <c r="Z38" s="290"/>
      <c r="AA38" s="290"/>
      <c r="AB38" s="324"/>
    </row>
    <row r="39" spans="1:28">
      <c r="A39" s="4">
        <f t="shared" si="1"/>
        <v>43613</v>
      </c>
      <c r="B39" s="289"/>
      <c r="C39" s="290"/>
      <c r="D39" s="290"/>
      <c r="E39" s="290"/>
      <c r="F39" s="290"/>
      <c r="G39" s="290"/>
      <c r="H39" s="290"/>
      <c r="I39" s="290"/>
      <c r="J39" s="324"/>
      <c r="K39" s="129"/>
      <c r="L39" s="148"/>
      <c r="M39" s="207"/>
      <c r="N39" s="148"/>
      <c r="O39" s="207"/>
      <c r="P39" s="148"/>
      <c r="Q39" s="134"/>
      <c r="S39" s="134">
        <f t="shared" si="0"/>
        <v>0</v>
      </c>
      <c r="T39" s="289"/>
      <c r="U39" s="290"/>
      <c r="V39" s="290"/>
      <c r="W39" s="290"/>
      <c r="X39" s="290"/>
      <c r="Y39" s="290"/>
      <c r="Z39" s="290"/>
      <c r="AA39" s="290"/>
      <c r="AB39" s="324"/>
    </row>
    <row r="40" spans="1:28">
      <c r="A40" s="4">
        <f t="shared" si="1"/>
        <v>43614</v>
      </c>
      <c r="B40" s="180"/>
      <c r="C40" s="181"/>
      <c r="D40" s="181"/>
      <c r="E40" s="181"/>
      <c r="F40" s="181"/>
      <c r="G40" s="181"/>
      <c r="H40" s="181"/>
      <c r="I40" s="181"/>
      <c r="J40" s="182"/>
      <c r="K40" s="129"/>
      <c r="L40" s="148"/>
      <c r="M40" s="168"/>
      <c r="N40" s="148"/>
      <c r="O40" s="168"/>
      <c r="P40" s="148"/>
      <c r="Q40" s="168"/>
      <c r="S40" s="168"/>
      <c r="T40" s="210"/>
      <c r="U40" s="211"/>
      <c r="V40" s="211"/>
      <c r="W40" s="211"/>
      <c r="X40" s="211"/>
      <c r="Y40" s="211"/>
      <c r="Z40" s="211"/>
      <c r="AA40" s="211"/>
      <c r="AB40" s="212"/>
    </row>
    <row r="41" spans="1:28">
      <c r="A41" s="4">
        <f t="shared" si="1"/>
        <v>43615</v>
      </c>
      <c r="B41" s="289"/>
      <c r="C41" s="290"/>
      <c r="D41" s="290"/>
      <c r="E41" s="290"/>
      <c r="F41" s="290"/>
      <c r="G41" s="290"/>
      <c r="H41" s="290"/>
      <c r="I41" s="290"/>
      <c r="J41" s="324"/>
      <c r="K41" s="129"/>
      <c r="L41" s="149"/>
      <c r="M41" s="129"/>
      <c r="N41" s="149"/>
      <c r="O41" s="129"/>
      <c r="P41" s="149"/>
      <c r="Q41" s="129"/>
      <c r="R41" s="115"/>
      <c r="S41" s="129">
        <f t="shared" si="0"/>
        <v>0</v>
      </c>
      <c r="T41" s="289"/>
      <c r="U41" s="290"/>
      <c r="V41" s="290"/>
      <c r="W41" s="290"/>
      <c r="X41" s="290"/>
      <c r="Y41" s="290"/>
      <c r="Z41" s="290"/>
      <c r="AA41" s="290"/>
      <c r="AB41" s="324"/>
    </row>
    <row r="42" spans="1:28">
      <c r="A42" s="4">
        <f t="shared" si="1"/>
        <v>43616</v>
      </c>
      <c r="B42" s="289"/>
      <c r="C42" s="290"/>
      <c r="D42" s="290"/>
      <c r="E42" s="290"/>
      <c r="F42" s="290"/>
      <c r="G42" s="290"/>
      <c r="H42" s="290"/>
      <c r="I42" s="290"/>
      <c r="J42" s="324"/>
      <c r="K42" s="129"/>
      <c r="L42" s="149"/>
      <c r="M42" s="129"/>
      <c r="N42" s="149"/>
      <c r="O42" s="129"/>
      <c r="P42" s="149"/>
      <c r="Q42" s="129"/>
      <c r="R42" s="117"/>
      <c r="S42" s="129">
        <f t="shared" si="0"/>
        <v>0</v>
      </c>
      <c r="T42" s="289"/>
      <c r="U42" s="290"/>
      <c r="V42" s="290"/>
      <c r="W42" s="290"/>
      <c r="X42" s="290"/>
      <c r="Y42" s="290"/>
      <c r="Z42" s="290"/>
      <c r="AA42" s="290"/>
      <c r="AB42" s="324"/>
    </row>
    <row r="43" spans="1:28" ht="5.25" customHeight="1">
      <c r="C43" s="26"/>
      <c r="D43" s="26"/>
      <c r="E43" s="26"/>
      <c r="F43" s="26"/>
      <c r="G43" s="26"/>
      <c r="H43" s="26"/>
      <c r="I43" s="26"/>
      <c r="J43" s="26"/>
    </row>
    <row r="44" spans="1:28" s="28" customFormat="1" ht="20.25" customHeight="1">
      <c r="A44" s="76" t="s">
        <v>31</v>
      </c>
      <c r="B44" s="44"/>
      <c r="C44" s="44"/>
      <c r="D44" s="44"/>
      <c r="E44" s="44"/>
      <c r="F44" s="27"/>
      <c r="I44" s="27"/>
      <c r="J44" s="75" t="s">
        <v>31</v>
      </c>
      <c r="K44" s="19">
        <f>SUM(K12:K42)</f>
        <v>0</v>
      </c>
      <c r="M44" s="19">
        <f>SUM(M12:M42)</f>
        <v>0</v>
      </c>
      <c r="O44" s="19">
        <f>SUM(O12:O42)</f>
        <v>0</v>
      </c>
      <c r="Q44" s="19">
        <f t="shared" ref="Q44" si="2">SUM(Q12:Q42)</f>
        <v>0</v>
      </c>
      <c r="S44" s="19">
        <f>SUM(S12:S42)</f>
        <v>0</v>
      </c>
    </row>
    <row r="45" spans="1:28" ht="15" customHeight="1">
      <c r="A45" s="77" t="str">
        <f>C6</f>
        <v>Naam</v>
      </c>
      <c r="B45" s="13"/>
      <c r="C45" s="30"/>
      <c r="D45" s="30"/>
      <c r="E45" s="30"/>
      <c r="J45" s="74" t="str">
        <f>C7</f>
        <v>Naam</v>
      </c>
      <c r="K45" s="33"/>
      <c r="M45" s="33"/>
      <c r="O45" s="33"/>
    </row>
    <row r="46" spans="1:28">
      <c r="A46" s="6"/>
      <c r="B46" s="13"/>
      <c r="C46" s="30"/>
      <c r="D46" s="30"/>
      <c r="E46" s="30"/>
      <c r="F46" s="30"/>
      <c r="G46" s="30"/>
      <c r="H46" s="30"/>
      <c r="J46" s="33"/>
      <c r="Q46" s="100" t="s">
        <v>28</v>
      </c>
      <c r="R46" s="101"/>
      <c r="S46" s="16">
        <f>S44</f>
        <v>0</v>
      </c>
    </row>
    <row r="47" spans="1:28">
      <c r="A47" s="6"/>
      <c r="B47" s="13"/>
      <c r="C47" s="30"/>
      <c r="D47" s="30"/>
      <c r="E47" s="30"/>
      <c r="F47" s="30"/>
      <c r="G47" s="30"/>
      <c r="H47" s="30"/>
      <c r="J47" s="26"/>
      <c r="Q47" s="100" t="s">
        <v>29</v>
      </c>
      <c r="R47" s="101"/>
      <c r="S47" s="17">
        <f>S6*Q2</f>
        <v>0</v>
      </c>
    </row>
    <row r="48" spans="1:28">
      <c r="A48" s="6"/>
      <c r="B48" s="329"/>
      <c r="C48" s="329"/>
      <c r="D48" s="329"/>
      <c r="E48" s="329"/>
      <c r="F48" s="329"/>
      <c r="G48" s="329"/>
      <c r="H48" s="329"/>
      <c r="I48" s="36"/>
      <c r="J48" s="26"/>
      <c r="Q48" s="100"/>
      <c r="R48" s="101"/>
      <c r="S48" s="17">
        <f>IF(S46&gt;S47,S46-S47,0)</f>
        <v>0</v>
      </c>
    </row>
    <row r="49" spans="1:15" ht="6" customHeight="1">
      <c r="A49" s="6"/>
      <c r="B49" s="36"/>
      <c r="C49" s="36"/>
      <c r="D49" s="36"/>
      <c r="E49" s="36"/>
      <c r="F49" s="36"/>
      <c r="G49" s="36"/>
      <c r="H49" s="36"/>
      <c r="I49" s="36"/>
      <c r="J49" s="36"/>
    </row>
    <row r="50" spans="1:15" ht="15" customHeight="1">
      <c r="A50" s="6"/>
      <c r="B50" s="329"/>
      <c r="C50" s="329"/>
      <c r="D50" s="329"/>
      <c r="E50" s="329"/>
      <c r="F50" s="329"/>
      <c r="G50" s="329"/>
      <c r="H50" s="329"/>
      <c r="I50" s="36"/>
      <c r="J50" s="36"/>
      <c r="K50" s="179"/>
      <c r="M50" s="179"/>
      <c r="O50" s="36"/>
    </row>
    <row r="51" spans="1:15" ht="1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M51" s="7"/>
      <c r="O51" s="7"/>
    </row>
    <row r="52" spans="1:15" ht="15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M52" s="7"/>
      <c r="O52" s="7"/>
    </row>
    <row r="53" spans="1:15">
      <c r="A53" s="33"/>
      <c r="B53" s="27"/>
      <c r="J53" s="26"/>
    </row>
    <row r="54" spans="1:15">
      <c r="B54" s="27"/>
    </row>
    <row r="55" spans="1:15">
      <c r="B55" s="33"/>
    </row>
  </sheetData>
  <mergeCells count="83">
    <mergeCell ref="B27:J27"/>
    <mergeCell ref="B28:J28"/>
    <mergeCell ref="B29:J29"/>
    <mergeCell ref="D2:G2"/>
    <mergeCell ref="A5:B5"/>
    <mergeCell ref="C5:G5"/>
    <mergeCell ref="C6:G6"/>
    <mergeCell ref="B13:J13"/>
    <mergeCell ref="B14:J14"/>
    <mergeCell ref="B26:J26"/>
    <mergeCell ref="B15:J15"/>
    <mergeCell ref="B12:J12"/>
    <mergeCell ref="B17:J17"/>
    <mergeCell ref="B18:J18"/>
    <mergeCell ref="B24:J24"/>
    <mergeCell ref="B25:J25"/>
    <mergeCell ref="B30:J30"/>
    <mergeCell ref="B33:J33"/>
    <mergeCell ref="B34:J34"/>
    <mergeCell ref="B35:J35"/>
    <mergeCell ref="B31:J31"/>
    <mergeCell ref="B32:J32"/>
    <mergeCell ref="B50:H50"/>
    <mergeCell ref="B48:H48"/>
    <mergeCell ref="B36:J36"/>
    <mergeCell ref="B37:J37"/>
    <mergeCell ref="B41:J41"/>
    <mergeCell ref="B42:J42"/>
    <mergeCell ref="B38:J38"/>
    <mergeCell ref="B39:J39"/>
    <mergeCell ref="S10:S11"/>
    <mergeCell ref="P6:R6"/>
    <mergeCell ref="C7:G7"/>
    <mergeCell ref="A10:A11"/>
    <mergeCell ref="Q10:Q11"/>
    <mergeCell ref="O10:O11"/>
    <mergeCell ref="B10:J11"/>
    <mergeCell ref="B23:J23"/>
    <mergeCell ref="D3:G3"/>
    <mergeCell ref="D4:G4"/>
    <mergeCell ref="M10:M11"/>
    <mergeCell ref="K10:K11"/>
    <mergeCell ref="B16:J16"/>
    <mergeCell ref="B19:J19"/>
    <mergeCell ref="B20:J20"/>
    <mergeCell ref="B21:J21"/>
    <mergeCell ref="B22:J22"/>
    <mergeCell ref="H1:K1"/>
    <mergeCell ref="H2:K2"/>
    <mergeCell ref="H3:K3"/>
    <mergeCell ref="H4:K4"/>
    <mergeCell ref="D1:G1"/>
    <mergeCell ref="T10:AB11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3:AB33"/>
    <mergeCell ref="T34:AB34"/>
    <mergeCell ref="T35:AB35"/>
    <mergeCell ref="T42:AB42"/>
    <mergeCell ref="T36:AB36"/>
    <mergeCell ref="T37:AB37"/>
    <mergeCell ref="T38:AB38"/>
    <mergeCell ref="T39:AB39"/>
    <mergeCell ref="T41:AB41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topLeftCell="A13" zoomScale="85" zoomScaleNormal="85" workbookViewId="0">
      <selection activeCell="Q47" sqref="Q47"/>
    </sheetView>
  </sheetViews>
  <sheetFormatPr defaultColWidth="9.140625" defaultRowHeight="15"/>
  <cols>
    <col min="1" max="2" width="12.7109375" style="26" customWidth="1"/>
    <col min="3" max="10" width="12.7109375" style="27" customWidth="1"/>
    <col min="11" max="11" width="12.7109375" style="26" customWidth="1"/>
    <col min="12" max="12" width="1.42578125" style="26" customWidth="1"/>
    <col min="13" max="13" width="12.7109375" style="26" customWidth="1"/>
    <col min="14" max="14" width="1.42578125" style="26" customWidth="1"/>
    <col min="15" max="15" width="12.7109375" style="26" customWidth="1"/>
    <col min="16" max="16" width="1.42578125" style="26" customWidth="1"/>
    <col min="17" max="17" width="12.7109375" style="26" customWidth="1"/>
    <col min="18" max="18" width="1.42578125" style="26" customWidth="1"/>
    <col min="19" max="19" width="12.710937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99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L3" s="177"/>
      <c r="M3" s="177"/>
      <c r="N3" s="177"/>
      <c r="O3" s="177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L4" s="177"/>
      <c r="M4" s="177"/>
      <c r="N4" s="177"/>
      <c r="O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3">
        <v>43617</v>
      </c>
      <c r="B12" s="292"/>
      <c r="C12" s="293"/>
      <c r="D12" s="293"/>
      <c r="E12" s="293"/>
      <c r="F12" s="293"/>
      <c r="G12" s="293"/>
      <c r="H12" s="293"/>
      <c r="I12" s="293"/>
      <c r="J12" s="294"/>
      <c r="K12" s="158"/>
      <c r="L12" s="160"/>
      <c r="M12" s="158"/>
      <c r="N12" s="160"/>
      <c r="O12" s="158"/>
      <c r="P12" s="160"/>
      <c r="Q12" s="158"/>
      <c r="R12" s="152"/>
      <c r="S12" s="151">
        <f>K12+M12+O12+Q12</f>
        <v>0</v>
      </c>
      <c r="T12" s="292"/>
      <c r="U12" s="293"/>
      <c r="V12" s="293"/>
      <c r="W12" s="293"/>
      <c r="X12" s="293"/>
      <c r="Y12" s="293"/>
      <c r="Z12" s="293"/>
      <c r="AA12" s="293"/>
      <c r="AB12" s="294"/>
    </row>
    <row r="13" spans="1:28">
      <c r="A13" s="3">
        <f>A12+1</f>
        <v>43618</v>
      </c>
      <c r="B13" s="292"/>
      <c r="C13" s="293"/>
      <c r="D13" s="293"/>
      <c r="E13" s="293"/>
      <c r="F13" s="293"/>
      <c r="G13" s="293"/>
      <c r="H13" s="293"/>
      <c r="I13" s="293"/>
      <c r="J13" s="294"/>
      <c r="K13" s="158"/>
      <c r="L13" s="160"/>
      <c r="M13" s="158"/>
      <c r="N13" s="160"/>
      <c r="O13" s="158"/>
      <c r="P13" s="160"/>
      <c r="Q13" s="158"/>
      <c r="R13" s="152"/>
      <c r="S13" s="151">
        <f t="shared" ref="S13:S41" si="0">K13+M13+O13+Q13</f>
        <v>0</v>
      </c>
      <c r="T13" s="292"/>
      <c r="U13" s="293"/>
      <c r="V13" s="293"/>
      <c r="W13" s="293"/>
      <c r="X13" s="293"/>
      <c r="Y13" s="293"/>
      <c r="Z13" s="293"/>
      <c r="AA13" s="293"/>
      <c r="AB13" s="294"/>
    </row>
    <row r="14" spans="1:28">
      <c r="A14" s="221">
        <f t="shared" ref="A14:A41" si="1">A13+1</f>
        <v>43619</v>
      </c>
      <c r="B14" s="295"/>
      <c r="C14" s="296"/>
      <c r="D14" s="296"/>
      <c r="E14" s="296"/>
      <c r="F14" s="296"/>
      <c r="G14" s="296"/>
      <c r="H14" s="296"/>
      <c r="I14" s="296"/>
      <c r="J14" s="325"/>
      <c r="K14" s="227"/>
      <c r="L14" s="228"/>
      <c r="M14" s="227"/>
      <c r="N14" s="228"/>
      <c r="O14" s="227"/>
      <c r="P14" s="228"/>
      <c r="Q14" s="240"/>
      <c r="R14" s="220"/>
      <c r="S14" s="240">
        <f t="shared" si="0"/>
        <v>0</v>
      </c>
      <c r="T14" s="295"/>
      <c r="U14" s="296"/>
      <c r="V14" s="296"/>
      <c r="W14" s="296"/>
      <c r="X14" s="296"/>
      <c r="Y14" s="296"/>
      <c r="Z14" s="296"/>
      <c r="AA14" s="296"/>
      <c r="AB14" s="325"/>
    </row>
    <row r="15" spans="1:28">
      <c r="A15" s="4">
        <f t="shared" si="1"/>
        <v>43620</v>
      </c>
      <c r="B15" s="289"/>
      <c r="C15" s="290"/>
      <c r="D15" s="290"/>
      <c r="E15" s="290"/>
      <c r="F15" s="290"/>
      <c r="G15" s="290"/>
      <c r="H15" s="290"/>
      <c r="I15" s="290"/>
      <c r="J15" s="324"/>
      <c r="K15" s="129"/>
      <c r="L15" s="149"/>
      <c r="M15" s="129"/>
      <c r="N15" s="149"/>
      <c r="O15" s="129"/>
      <c r="P15" s="149"/>
      <c r="Q15" s="129"/>
      <c r="R15" s="115"/>
      <c r="S15" s="129">
        <f t="shared" si="0"/>
        <v>0</v>
      </c>
      <c r="T15" s="289"/>
      <c r="U15" s="290"/>
      <c r="V15" s="290"/>
      <c r="W15" s="290"/>
      <c r="X15" s="290"/>
      <c r="Y15" s="290"/>
      <c r="Z15" s="290"/>
      <c r="AA15" s="290"/>
      <c r="AB15" s="324"/>
    </row>
    <row r="16" spans="1:28">
      <c r="A16" s="4">
        <f t="shared" si="1"/>
        <v>43621</v>
      </c>
      <c r="B16" s="289"/>
      <c r="C16" s="290"/>
      <c r="D16" s="290"/>
      <c r="E16" s="290"/>
      <c r="F16" s="290"/>
      <c r="G16" s="290"/>
      <c r="H16" s="290"/>
      <c r="I16" s="290"/>
      <c r="J16" s="324"/>
      <c r="K16" s="129"/>
      <c r="L16" s="149"/>
      <c r="M16" s="129"/>
      <c r="N16" s="149"/>
      <c r="O16" s="129"/>
      <c r="P16" s="149"/>
      <c r="Q16" s="129"/>
      <c r="R16" s="115"/>
      <c r="S16" s="129">
        <f t="shared" si="0"/>
        <v>0</v>
      </c>
      <c r="T16" s="289"/>
      <c r="U16" s="290"/>
      <c r="V16" s="290"/>
      <c r="W16" s="290"/>
      <c r="X16" s="290"/>
      <c r="Y16" s="290"/>
      <c r="Z16" s="290"/>
      <c r="AA16" s="290"/>
      <c r="AB16" s="324"/>
    </row>
    <row r="17" spans="1:28">
      <c r="A17" s="4">
        <f t="shared" si="1"/>
        <v>43622</v>
      </c>
      <c r="B17" s="289"/>
      <c r="C17" s="290"/>
      <c r="D17" s="290"/>
      <c r="E17" s="290"/>
      <c r="F17" s="290"/>
      <c r="G17" s="290"/>
      <c r="H17" s="290"/>
      <c r="I17" s="290"/>
      <c r="J17" s="324"/>
      <c r="K17" s="129"/>
      <c r="L17" s="149"/>
      <c r="M17" s="129"/>
      <c r="N17" s="149"/>
      <c r="O17" s="129"/>
      <c r="P17" s="149"/>
      <c r="Q17" s="129"/>
      <c r="R17" s="115"/>
      <c r="S17" s="129">
        <f t="shared" si="0"/>
        <v>0</v>
      </c>
      <c r="T17" s="289"/>
      <c r="U17" s="290"/>
      <c r="V17" s="290"/>
      <c r="W17" s="290"/>
      <c r="X17" s="290"/>
      <c r="Y17" s="290"/>
      <c r="Z17" s="290"/>
      <c r="AA17" s="290"/>
      <c r="AB17" s="324"/>
    </row>
    <row r="18" spans="1:28">
      <c r="A18" s="4">
        <f t="shared" si="1"/>
        <v>43623</v>
      </c>
      <c r="B18" s="289"/>
      <c r="C18" s="290"/>
      <c r="D18" s="290"/>
      <c r="E18" s="290"/>
      <c r="F18" s="290"/>
      <c r="G18" s="290"/>
      <c r="H18" s="290"/>
      <c r="I18" s="290"/>
      <c r="J18" s="324"/>
      <c r="K18" s="129"/>
      <c r="L18" s="149"/>
      <c r="M18" s="129"/>
      <c r="N18" s="149"/>
      <c r="O18" s="129"/>
      <c r="P18" s="149"/>
      <c r="Q18" s="129"/>
      <c r="R18" s="115"/>
      <c r="S18" s="129">
        <f t="shared" si="0"/>
        <v>0</v>
      </c>
      <c r="T18" s="289"/>
      <c r="U18" s="290"/>
      <c r="V18" s="290"/>
      <c r="W18" s="290"/>
      <c r="X18" s="290"/>
      <c r="Y18" s="290"/>
      <c r="Z18" s="290"/>
      <c r="AA18" s="290"/>
      <c r="AB18" s="324"/>
    </row>
    <row r="19" spans="1:28">
      <c r="A19" s="3">
        <f t="shared" si="1"/>
        <v>43624</v>
      </c>
      <c r="B19" s="292"/>
      <c r="C19" s="293"/>
      <c r="D19" s="293"/>
      <c r="E19" s="293"/>
      <c r="F19" s="293"/>
      <c r="G19" s="293"/>
      <c r="H19" s="293"/>
      <c r="I19" s="293"/>
      <c r="J19" s="294"/>
      <c r="K19" s="158"/>
      <c r="L19" s="160"/>
      <c r="M19" s="158"/>
      <c r="N19" s="160"/>
      <c r="O19" s="158"/>
      <c r="P19" s="160"/>
      <c r="Q19" s="158"/>
      <c r="R19" s="152"/>
      <c r="S19" s="151">
        <f t="shared" si="0"/>
        <v>0</v>
      </c>
      <c r="T19" s="292"/>
      <c r="U19" s="293"/>
      <c r="V19" s="293"/>
      <c r="W19" s="293"/>
      <c r="X19" s="293"/>
      <c r="Y19" s="293"/>
      <c r="Z19" s="293"/>
      <c r="AA19" s="293"/>
      <c r="AB19" s="294"/>
    </row>
    <row r="20" spans="1:28">
      <c r="A20" s="3">
        <f t="shared" si="1"/>
        <v>43625</v>
      </c>
      <c r="B20" s="292"/>
      <c r="C20" s="293"/>
      <c r="D20" s="293"/>
      <c r="E20" s="293"/>
      <c r="F20" s="293"/>
      <c r="G20" s="293"/>
      <c r="H20" s="293"/>
      <c r="I20" s="293"/>
      <c r="J20" s="294"/>
      <c r="K20" s="158"/>
      <c r="L20" s="160"/>
      <c r="M20" s="158"/>
      <c r="N20" s="160"/>
      <c r="O20" s="158"/>
      <c r="P20" s="160"/>
      <c r="Q20" s="158"/>
      <c r="R20" s="152"/>
      <c r="S20" s="151">
        <f t="shared" si="0"/>
        <v>0</v>
      </c>
      <c r="T20" s="292"/>
      <c r="U20" s="293"/>
      <c r="V20" s="293"/>
      <c r="W20" s="293"/>
      <c r="X20" s="293"/>
      <c r="Y20" s="293"/>
      <c r="Z20" s="293"/>
      <c r="AA20" s="293"/>
      <c r="AB20" s="294"/>
    </row>
    <row r="21" spans="1:28">
      <c r="A21" s="3">
        <f t="shared" si="1"/>
        <v>43626</v>
      </c>
      <c r="B21" s="292"/>
      <c r="C21" s="293"/>
      <c r="D21" s="293"/>
      <c r="E21" s="293"/>
      <c r="F21" s="293"/>
      <c r="G21" s="293"/>
      <c r="H21" s="293"/>
      <c r="I21" s="293"/>
      <c r="J21" s="294"/>
      <c r="K21" s="158"/>
      <c r="L21" s="160"/>
      <c r="M21" s="158"/>
      <c r="N21" s="160"/>
      <c r="O21" s="158"/>
      <c r="P21" s="160"/>
      <c r="Q21" s="158"/>
      <c r="R21" s="152"/>
      <c r="S21" s="151">
        <f t="shared" si="0"/>
        <v>0</v>
      </c>
      <c r="T21" s="292"/>
      <c r="U21" s="293"/>
      <c r="V21" s="293"/>
      <c r="W21" s="293"/>
      <c r="X21" s="293"/>
      <c r="Y21" s="293"/>
      <c r="Z21" s="293"/>
      <c r="AA21" s="293"/>
      <c r="AB21" s="294"/>
    </row>
    <row r="22" spans="1:28">
      <c r="A22" s="4">
        <f t="shared" si="1"/>
        <v>43627</v>
      </c>
      <c r="B22" s="289"/>
      <c r="C22" s="290"/>
      <c r="D22" s="290"/>
      <c r="E22" s="290"/>
      <c r="F22" s="290"/>
      <c r="G22" s="290"/>
      <c r="H22" s="290"/>
      <c r="I22" s="290"/>
      <c r="J22" s="324"/>
      <c r="K22" s="129"/>
      <c r="L22" s="209"/>
      <c r="M22" s="129"/>
      <c r="N22" s="148"/>
      <c r="O22" s="207"/>
      <c r="P22" s="148"/>
      <c r="Q22" s="134"/>
      <c r="S22" s="134">
        <f t="shared" si="0"/>
        <v>0</v>
      </c>
      <c r="T22" s="289"/>
      <c r="U22" s="290"/>
      <c r="V22" s="290"/>
      <c r="W22" s="290"/>
      <c r="X22" s="290"/>
      <c r="Y22" s="290"/>
      <c r="Z22" s="290"/>
      <c r="AA22" s="290"/>
      <c r="AB22" s="324"/>
    </row>
    <row r="23" spans="1:28">
      <c r="A23" s="4">
        <f t="shared" si="1"/>
        <v>43628</v>
      </c>
      <c r="B23" s="289"/>
      <c r="C23" s="290"/>
      <c r="D23" s="290"/>
      <c r="E23" s="290"/>
      <c r="F23" s="290"/>
      <c r="G23" s="290"/>
      <c r="H23" s="290"/>
      <c r="I23" s="290"/>
      <c r="J23" s="324"/>
      <c r="K23" s="129"/>
      <c r="L23" s="149"/>
      <c r="M23" s="129"/>
      <c r="N23" s="149"/>
      <c r="O23" s="129"/>
      <c r="P23" s="149"/>
      <c r="Q23" s="129"/>
      <c r="R23" s="115"/>
      <c r="S23" s="129">
        <f t="shared" si="0"/>
        <v>0</v>
      </c>
      <c r="T23" s="289"/>
      <c r="U23" s="290"/>
      <c r="V23" s="290"/>
      <c r="W23" s="290"/>
      <c r="X23" s="290"/>
      <c r="Y23" s="290"/>
      <c r="Z23" s="290"/>
      <c r="AA23" s="290"/>
      <c r="AB23" s="324"/>
    </row>
    <row r="24" spans="1:28">
      <c r="A24" s="4">
        <f t="shared" si="1"/>
        <v>43629</v>
      </c>
      <c r="B24" s="289"/>
      <c r="C24" s="290"/>
      <c r="D24" s="290"/>
      <c r="E24" s="290"/>
      <c r="F24" s="290"/>
      <c r="G24" s="290"/>
      <c r="H24" s="290"/>
      <c r="I24" s="290"/>
      <c r="J24" s="324"/>
      <c r="K24" s="129"/>
      <c r="L24" s="149"/>
      <c r="M24" s="129"/>
      <c r="N24" s="149"/>
      <c r="O24" s="129"/>
      <c r="P24" s="149"/>
      <c r="Q24" s="129"/>
      <c r="R24" s="115"/>
      <c r="S24" s="129">
        <f t="shared" si="0"/>
        <v>0</v>
      </c>
      <c r="T24" s="289"/>
      <c r="U24" s="290"/>
      <c r="V24" s="290"/>
      <c r="W24" s="290"/>
      <c r="X24" s="290"/>
      <c r="Y24" s="290"/>
      <c r="Z24" s="290"/>
      <c r="AA24" s="290"/>
      <c r="AB24" s="324"/>
    </row>
    <row r="25" spans="1:28">
      <c r="A25" s="4">
        <f t="shared" si="1"/>
        <v>43630</v>
      </c>
      <c r="B25" s="289"/>
      <c r="C25" s="290"/>
      <c r="D25" s="290"/>
      <c r="E25" s="290"/>
      <c r="F25" s="290"/>
      <c r="G25" s="290"/>
      <c r="H25" s="290"/>
      <c r="I25" s="290"/>
      <c r="J25" s="324"/>
      <c r="K25" s="129"/>
      <c r="L25" s="149"/>
      <c r="M25" s="129"/>
      <c r="N25" s="149"/>
      <c r="O25" s="129"/>
      <c r="P25" s="149"/>
      <c r="Q25" s="129"/>
      <c r="R25" s="115"/>
      <c r="S25" s="129">
        <f t="shared" si="0"/>
        <v>0</v>
      </c>
      <c r="T25" s="289"/>
      <c r="U25" s="290"/>
      <c r="V25" s="290"/>
      <c r="W25" s="290"/>
      <c r="X25" s="290"/>
      <c r="Y25" s="290"/>
      <c r="Z25" s="290"/>
      <c r="AA25" s="290"/>
      <c r="AB25" s="324"/>
    </row>
    <row r="26" spans="1:28">
      <c r="A26" s="3">
        <f t="shared" si="1"/>
        <v>43631</v>
      </c>
      <c r="B26" s="292"/>
      <c r="C26" s="293"/>
      <c r="D26" s="293"/>
      <c r="E26" s="293"/>
      <c r="F26" s="293"/>
      <c r="G26" s="293"/>
      <c r="H26" s="293"/>
      <c r="I26" s="293"/>
      <c r="J26" s="294"/>
      <c r="K26" s="158"/>
      <c r="L26" s="160"/>
      <c r="M26" s="158"/>
      <c r="N26" s="160"/>
      <c r="O26" s="158"/>
      <c r="P26" s="160"/>
      <c r="Q26" s="158"/>
      <c r="R26" s="152"/>
      <c r="S26" s="151">
        <f t="shared" si="0"/>
        <v>0</v>
      </c>
      <c r="T26" s="292"/>
      <c r="U26" s="293"/>
      <c r="V26" s="293"/>
      <c r="W26" s="293"/>
      <c r="X26" s="293"/>
      <c r="Y26" s="293"/>
      <c r="Z26" s="293"/>
      <c r="AA26" s="293"/>
      <c r="AB26" s="294"/>
    </row>
    <row r="27" spans="1:28">
      <c r="A27" s="3">
        <f t="shared" si="1"/>
        <v>43632</v>
      </c>
      <c r="B27" s="292"/>
      <c r="C27" s="293"/>
      <c r="D27" s="293"/>
      <c r="E27" s="293"/>
      <c r="F27" s="293"/>
      <c r="G27" s="293"/>
      <c r="H27" s="293"/>
      <c r="I27" s="293"/>
      <c r="J27" s="294"/>
      <c r="K27" s="158"/>
      <c r="L27" s="160"/>
      <c r="M27" s="158"/>
      <c r="N27" s="160"/>
      <c r="O27" s="158"/>
      <c r="P27" s="160"/>
      <c r="Q27" s="158"/>
      <c r="R27" s="152"/>
      <c r="S27" s="151">
        <f t="shared" si="0"/>
        <v>0</v>
      </c>
      <c r="T27" s="292"/>
      <c r="U27" s="293"/>
      <c r="V27" s="293"/>
      <c r="W27" s="293"/>
      <c r="X27" s="293"/>
      <c r="Y27" s="293"/>
      <c r="Z27" s="293"/>
      <c r="AA27" s="293"/>
      <c r="AB27" s="294"/>
    </row>
    <row r="28" spans="1:28">
      <c r="A28" s="221">
        <f t="shared" si="1"/>
        <v>43633</v>
      </c>
      <c r="B28" s="295"/>
      <c r="C28" s="296"/>
      <c r="D28" s="296"/>
      <c r="E28" s="296"/>
      <c r="F28" s="296"/>
      <c r="G28" s="296"/>
      <c r="H28" s="296"/>
      <c r="I28" s="296"/>
      <c r="J28" s="325"/>
      <c r="K28" s="227"/>
      <c r="L28" s="224"/>
      <c r="M28" s="227"/>
      <c r="N28" s="224"/>
      <c r="O28" s="227"/>
      <c r="P28" s="224"/>
      <c r="Q28" s="241"/>
      <c r="R28" s="220"/>
      <c r="S28" s="240">
        <f t="shared" si="0"/>
        <v>0</v>
      </c>
      <c r="T28" s="295"/>
      <c r="U28" s="296"/>
      <c r="V28" s="296"/>
      <c r="W28" s="296"/>
      <c r="X28" s="296"/>
      <c r="Y28" s="296"/>
      <c r="Z28" s="296"/>
      <c r="AA28" s="296"/>
      <c r="AB28" s="325"/>
    </row>
    <row r="29" spans="1:28">
      <c r="A29" s="4">
        <f t="shared" si="1"/>
        <v>43634</v>
      </c>
      <c r="B29" s="289"/>
      <c r="C29" s="290"/>
      <c r="D29" s="290"/>
      <c r="E29" s="290"/>
      <c r="F29" s="290"/>
      <c r="G29" s="290"/>
      <c r="H29" s="290"/>
      <c r="I29" s="290"/>
      <c r="J29" s="324"/>
      <c r="K29" s="129"/>
      <c r="L29" s="149"/>
      <c r="M29" s="129"/>
      <c r="N29" s="149"/>
      <c r="O29" s="129"/>
      <c r="P29" s="149"/>
      <c r="Q29" s="171"/>
      <c r="S29" s="134">
        <f t="shared" si="0"/>
        <v>0</v>
      </c>
      <c r="T29" s="289"/>
      <c r="U29" s="290"/>
      <c r="V29" s="290"/>
      <c r="W29" s="290"/>
      <c r="X29" s="290"/>
      <c r="Y29" s="290"/>
      <c r="Z29" s="290"/>
      <c r="AA29" s="290"/>
      <c r="AB29" s="324"/>
    </row>
    <row r="30" spans="1:28">
      <c r="A30" s="4">
        <f t="shared" si="1"/>
        <v>43635</v>
      </c>
      <c r="B30" s="289"/>
      <c r="C30" s="290"/>
      <c r="D30" s="290"/>
      <c r="E30" s="290"/>
      <c r="F30" s="290"/>
      <c r="G30" s="290"/>
      <c r="H30" s="290"/>
      <c r="I30" s="290"/>
      <c r="J30" s="324"/>
      <c r="K30" s="129"/>
      <c r="L30" s="149"/>
      <c r="M30" s="129"/>
      <c r="N30" s="149"/>
      <c r="O30" s="129"/>
      <c r="P30" s="149"/>
      <c r="Q30" s="129"/>
      <c r="R30" s="115"/>
      <c r="S30" s="129">
        <f t="shared" si="0"/>
        <v>0</v>
      </c>
      <c r="T30" s="289"/>
      <c r="U30" s="290"/>
      <c r="V30" s="290"/>
      <c r="W30" s="290"/>
      <c r="X30" s="290"/>
      <c r="Y30" s="290"/>
      <c r="Z30" s="290"/>
      <c r="AA30" s="290"/>
      <c r="AB30" s="324"/>
    </row>
    <row r="31" spans="1:28">
      <c r="A31" s="4">
        <f t="shared" si="1"/>
        <v>43636</v>
      </c>
      <c r="B31" s="289"/>
      <c r="C31" s="290"/>
      <c r="D31" s="290"/>
      <c r="E31" s="290"/>
      <c r="F31" s="290"/>
      <c r="G31" s="290"/>
      <c r="H31" s="290"/>
      <c r="I31" s="290"/>
      <c r="J31" s="324"/>
      <c r="K31" s="129"/>
      <c r="L31" s="149"/>
      <c r="M31" s="129"/>
      <c r="N31" s="149"/>
      <c r="O31" s="129"/>
      <c r="P31" s="149"/>
      <c r="Q31" s="129"/>
      <c r="R31" s="115"/>
      <c r="S31" s="129">
        <f t="shared" si="0"/>
        <v>0</v>
      </c>
      <c r="T31" s="289"/>
      <c r="U31" s="290"/>
      <c r="V31" s="290"/>
      <c r="W31" s="290"/>
      <c r="X31" s="290"/>
      <c r="Y31" s="290"/>
      <c r="Z31" s="290"/>
      <c r="AA31" s="290"/>
      <c r="AB31" s="324"/>
    </row>
    <row r="32" spans="1:28">
      <c r="A32" s="4">
        <f t="shared" si="1"/>
        <v>43637</v>
      </c>
      <c r="B32" s="289"/>
      <c r="C32" s="290"/>
      <c r="D32" s="290"/>
      <c r="E32" s="290"/>
      <c r="F32" s="290"/>
      <c r="G32" s="290"/>
      <c r="H32" s="290"/>
      <c r="I32" s="290"/>
      <c r="J32" s="324"/>
      <c r="K32" s="129"/>
      <c r="L32" s="149"/>
      <c r="M32" s="129"/>
      <c r="N32" s="149"/>
      <c r="O32" s="129"/>
      <c r="P32" s="149"/>
      <c r="Q32" s="129"/>
      <c r="R32" s="115"/>
      <c r="S32" s="129">
        <f t="shared" si="0"/>
        <v>0</v>
      </c>
      <c r="T32" s="289"/>
      <c r="U32" s="290"/>
      <c r="V32" s="290"/>
      <c r="W32" s="290"/>
      <c r="X32" s="290"/>
      <c r="Y32" s="290"/>
      <c r="Z32" s="290"/>
      <c r="AA32" s="290"/>
      <c r="AB32" s="324"/>
    </row>
    <row r="33" spans="1:28">
      <c r="A33" s="3">
        <f t="shared" si="1"/>
        <v>43638</v>
      </c>
      <c r="B33" s="292"/>
      <c r="C33" s="293"/>
      <c r="D33" s="293"/>
      <c r="E33" s="293"/>
      <c r="F33" s="293"/>
      <c r="G33" s="293"/>
      <c r="H33" s="293"/>
      <c r="I33" s="293"/>
      <c r="J33" s="294"/>
      <c r="K33" s="158"/>
      <c r="L33" s="160"/>
      <c r="M33" s="158"/>
      <c r="N33" s="160"/>
      <c r="O33" s="158"/>
      <c r="P33" s="160"/>
      <c r="Q33" s="158"/>
      <c r="R33" s="152"/>
      <c r="S33" s="151">
        <f t="shared" si="0"/>
        <v>0</v>
      </c>
      <c r="T33" s="292"/>
      <c r="U33" s="293"/>
      <c r="V33" s="293"/>
      <c r="W33" s="293"/>
      <c r="X33" s="293"/>
      <c r="Y33" s="293"/>
      <c r="Z33" s="293"/>
      <c r="AA33" s="293"/>
      <c r="AB33" s="294"/>
    </row>
    <row r="34" spans="1:28">
      <c r="A34" s="3">
        <f t="shared" si="1"/>
        <v>43639</v>
      </c>
      <c r="B34" s="292"/>
      <c r="C34" s="293"/>
      <c r="D34" s="293"/>
      <c r="E34" s="293"/>
      <c r="F34" s="293"/>
      <c r="G34" s="293"/>
      <c r="H34" s="293"/>
      <c r="I34" s="293"/>
      <c r="J34" s="294"/>
      <c r="K34" s="158"/>
      <c r="L34" s="160"/>
      <c r="M34" s="158"/>
      <c r="N34" s="160"/>
      <c r="O34" s="158"/>
      <c r="P34" s="160"/>
      <c r="Q34" s="158"/>
      <c r="R34" s="152"/>
      <c r="S34" s="151">
        <f t="shared" si="0"/>
        <v>0</v>
      </c>
      <c r="T34" s="292"/>
      <c r="U34" s="293"/>
      <c r="V34" s="293"/>
      <c r="W34" s="293"/>
      <c r="X34" s="293"/>
      <c r="Y34" s="293"/>
      <c r="Z34" s="293"/>
      <c r="AA34" s="293"/>
      <c r="AB34" s="294"/>
    </row>
    <row r="35" spans="1:28">
      <c r="A35" s="221">
        <f t="shared" si="1"/>
        <v>43640</v>
      </c>
      <c r="B35" s="295"/>
      <c r="C35" s="296"/>
      <c r="D35" s="296"/>
      <c r="E35" s="296"/>
      <c r="F35" s="296"/>
      <c r="G35" s="296"/>
      <c r="H35" s="296"/>
      <c r="I35" s="296"/>
      <c r="J35" s="325"/>
      <c r="K35" s="227"/>
      <c r="L35" s="228"/>
      <c r="M35" s="227"/>
      <c r="N35" s="228"/>
      <c r="O35" s="227"/>
      <c r="P35" s="228"/>
      <c r="Q35" s="240"/>
      <c r="R35" s="220"/>
      <c r="S35" s="240">
        <f t="shared" si="0"/>
        <v>0</v>
      </c>
      <c r="T35" s="295"/>
      <c r="U35" s="296"/>
      <c r="V35" s="296"/>
      <c r="W35" s="296"/>
      <c r="X35" s="296"/>
      <c r="Y35" s="296"/>
      <c r="Z35" s="296"/>
      <c r="AA35" s="296"/>
      <c r="AB35" s="325"/>
    </row>
    <row r="36" spans="1:28">
      <c r="A36" s="4">
        <f t="shared" si="1"/>
        <v>43641</v>
      </c>
      <c r="B36" s="289"/>
      <c r="C36" s="290"/>
      <c r="D36" s="290"/>
      <c r="E36" s="290"/>
      <c r="F36" s="290"/>
      <c r="G36" s="290"/>
      <c r="H36" s="290"/>
      <c r="I36" s="290"/>
      <c r="J36" s="324"/>
      <c r="K36" s="129"/>
      <c r="L36" s="209"/>
      <c r="M36" s="129"/>
      <c r="N36" s="209"/>
      <c r="O36" s="129"/>
      <c r="P36" s="148"/>
      <c r="Q36" s="134"/>
      <c r="S36" s="134">
        <f t="shared" si="0"/>
        <v>0</v>
      </c>
      <c r="T36" s="289"/>
      <c r="U36" s="290"/>
      <c r="V36" s="290"/>
      <c r="W36" s="290"/>
      <c r="X36" s="290"/>
      <c r="Y36" s="290"/>
      <c r="Z36" s="290"/>
      <c r="AA36" s="290"/>
      <c r="AB36" s="324"/>
    </row>
    <row r="37" spans="1:28">
      <c r="A37" s="4">
        <f t="shared" si="1"/>
        <v>43642</v>
      </c>
      <c r="B37" s="289"/>
      <c r="C37" s="290"/>
      <c r="D37" s="290"/>
      <c r="E37" s="290"/>
      <c r="F37" s="290"/>
      <c r="G37" s="290"/>
      <c r="H37" s="290"/>
      <c r="I37" s="290"/>
      <c r="J37" s="324"/>
      <c r="K37" s="129"/>
      <c r="L37" s="209"/>
      <c r="M37" s="129"/>
      <c r="N37" s="209"/>
      <c r="O37" s="129"/>
      <c r="P37" s="149"/>
      <c r="Q37" s="129"/>
      <c r="R37" s="115"/>
      <c r="S37" s="129">
        <f t="shared" si="0"/>
        <v>0</v>
      </c>
      <c r="T37" s="289"/>
      <c r="U37" s="290"/>
      <c r="V37" s="290"/>
      <c r="W37" s="290"/>
      <c r="X37" s="290"/>
      <c r="Y37" s="290"/>
      <c r="Z37" s="290"/>
      <c r="AA37" s="290"/>
      <c r="AB37" s="324"/>
    </row>
    <row r="38" spans="1:28">
      <c r="A38" s="4">
        <f t="shared" si="1"/>
        <v>43643</v>
      </c>
      <c r="B38" s="289"/>
      <c r="C38" s="290"/>
      <c r="D38" s="290"/>
      <c r="E38" s="290"/>
      <c r="F38" s="290"/>
      <c r="G38" s="290"/>
      <c r="H38" s="290"/>
      <c r="I38" s="290"/>
      <c r="J38" s="324"/>
      <c r="K38" s="129"/>
      <c r="L38" s="209"/>
      <c r="M38" s="129"/>
      <c r="N38" s="209"/>
      <c r="O38" s="129"/>
      <c r="P38" s="149"/>
      <c r="Q38" s="129"/>
      <c r="R38" s="115"/>
      <c r="S38" s="129">
        <f t="shared" si="0"/>
        <v>0</v>
      </c>
      <c r="T38" s="289"/>
      <c r="U38" s="290"/>
      <c r="V38" s="290"/>
      <c r="W38" s="290"/>
      <c r="X38" s="290"/>
      <c r="Y38" s="290"/>
      <c r="Z38" s="290"/>
      <c r="AA38" s="290"/>
      <c r="AB38" s="324"/>
    </row>
    <row r="39" spans="1:28">
      <c r="A39" s="4">
        <f t="shared" si="1"/>
        <v>43644</v>
      </c>
      <c r="B39" s="180"/>
      <c r="C39" s="181"/>
      <c r="D39" s="181"/>
      <c r="E39" s="181"/>
      <c r="F39" s="181"/>
      <c r="G39" s="181"/>
      <c r="H39" s="181"/>
      <c r="I39" s="181"/>
      <c r="J39" s="182"/>
      <c r="K39" s="129"/>
      <c r="L39" s="209"/>
      <c r="M39" s="129"/>
      <c r="N39" s="209"/>
      <c r="O39" s="129"/>
      <c r="P39" s="149"/>
      <c r="Q39" s="129"/>
      <c r="R39" s="115"/>
      <c r="S39" s="129"/>
      <c r="T39" s="210"/>
      <c r="U39" s="211"/>
      <c r="V39" s="211"/>
      <c r="W39" s="211"/>
      <c r="X39" s="211"/>
      <c r="Y39" s="211"/>
      <c r="Z39" s="211"/>
      <c r="AA39" s="211"/>
      <c r="AB39" s="212"/>
    </row>
    <row r="40" spans="1:28">
      <c r="A40" s="3">
        <f t="shared" si="1"/>
        <v>43645</v>
      </c>
      <c r="B40" s="292"/>
      <c r="C40" s="293"/>
      <c r="D40" s="293"/>
      <c r="E40" s="293"/>
      <c r="F40" s="293"/>
      <c r="G40" s="293"/>
      <c r="H40" s="293"/>
      <c r="I40" s="293"/>
      <c r="J40" s="294"/>
      <c r="K40" s="158"/>
      <c r="L40" s="160"/>
      <c r="M40" s="158"/>
      <c r="N40" s="160"/>
      <c r="O40" s="158"/>
      <c r="P40" s="160"/>
      <c r="Q40" s="158"/>
      <c r="R40" s="152"/>
      <c r="S40" s="151">
        <f t="shared" si="0"/>
        <v>0</v>
      </c>
      <c r="T40" s="292"/>
      <c r="U40" s="293"/>
      <c r="V40" s="293"/>
      <c r="W40" s="293"/>
      <c r="X40" s="293"/>
      <c r="Y40" s="293"/>
      <c r="Z40" s="293"/>
      <c r="AA40" s="293"/>
      <c r="AB40" s="294"/>
    </row>
    <row r="41" spans="1:28">
      <c r="A41" s="3">
        <f t="shared" si="1"/>
        <v>43646</v>
      </c>
      <c r="B41" s="292"/>
      <c r="C41" s="293"/>
      <c r="D41" s="293"/>
      <c r="E41" s="293"/>
      <c r="F41" s="293"/>
      <c r="G41" s="293"/>
      <c r="H41" s="293"/>
      <c r="I41" s="293"/>
      <c r="J41" s="294"/>
      <c r="K41" s="158"/>
      <c r="L41" s="160"/>
      <c r="M41" s="158"/>
      <c r="N41" s="160"/>
      <c r="O41" s="158"/>
      <c r="P41" s="160"/>
      <c r="Q41" s="158"/>
      <c r="R41" s="152"/>
      <c r="S41" s="151">
        <f t="shared" si="0"/>
        <v>0</v>
      </c>
      <c r="T41" s="292"/>
      <c r="U41" s="293"/>
      <c r="V41" s="293"/>
      <c r="W41" s="293"/>
      <c r="X41" s="293"/>
      <c r="Y41" s="293"/>
      <c r="Z41" s="293"/>
      <c r="AA41" s="293"/>
      <c r="AB41" s="294"/>
    </row>
    <row r="42" spans="1:28" ht="5.25" customHeight="1">
      <c r="C42" s="26"/>
      <c r="D42" s="26"/>
      <c r="E42" s="26"/>
      <c r="F42" s="26"/>
      <c r="G42" s="26"/>
      <c r="H42" s="26"/>
      <c r="I42" s="26"/>
      <c r="J42" s="95"/>
    </row>
    <row r="43" spans="1:28" s="28" customFormat="1" ht="20.25" customHeight="1">
      <c r="A43" s="76" t="s">
        <v>31</v>
      </c>
      <c r="B43" s="44"/>
      <c r="C43" s="44"/>
      <c r="D43" s="44"/>
      <c r="E43" s="44"/>
      <c r="F43" s="27"/>
      <c r="G43" s="27"/>
      <c r="I43" s="30"/>
      <c r="J43" s="75" t="s">
        <v>31</v>
      </c>
      <c r="K43" s="19">
        <f>SUM(K12:K41)</f>
        <v>0</v>
      </c>
      <c r="M43" s="19">
        <f>SUM(M12:M41)</f>
        <v>0</v>
      </c>
      <c r="O43" s="19">
        <f>SUM(O12:O41)</f>
        <v>0</v>
      </c>
      <c r="Q43" s="19">
        <f>SUM(Q12:Q41)</f>
        <v>0</v>
      </c>
      <c r="S43" s="19">
        <f>SUM(S12:S41)</f>
        <v>0</v>
      </c>
    </row>
    <row r="44" spans="1:28" ht="15" customHeight="1">
      <c r="A44" s="77" t="str">
        <f>C6</f>
        <v>Naam</v>
      </c>
      <c r="B44" s="13"/>
      <c r="C44" s="30"/>
      <c r="D44" s="30"/>
      <c r="E44" s="30"/>
      <c r="I44" s="30"/>
      <c r="J44" s="74" t="str">
        <f>C7</f>
        <v>Naam</v>
      </c>
      <c r="K44" s="32"/>
      <c r="M44" s="32"/>
      <c r="O44" s="32"/>
    </row>
    <row r="45" spans="1:28">
      <c r="A45" s="6"/>
      <c r="B45" s="13"/>
      <c r="C45" s="30"/>
      <c r="D45" s="30"/>
      <c r="E45" s="30"/>
      <c r="F45" s="30"/>
      <c r="G45" s="30"/>
      <c r="H45" s="30"/>
      <c r="J45" s="26"/>
      <c r="Q45" s="100" t="s">
        <v>28</v>
      </c>
      <c r="R45" s="101"/>
      <c r="S45" s="16">
        <f>S43</f>
        <v>0</v>
      </c>
    </row>
    <row r="46" spans="1:28">
      <c r="A46" s="6"/>
      <c r="B46" s="13"/>
      <c r="C46" s="30"/>
      <c r="D46" s="30"/>
      <c r="E46" s="30"/>
      <c r="F46" s="30"/>
      <c r="G46" s="30"/>
      <c r="H46" s="30"/>
      <c r="J46" s="26"/>
      <c r="Q46" s="100" t="s">
        <v>29</v>
      </c>
      <c r="R46" s="101"/>
      <c r="S46" s="17">
        <f>Q2*S6</f>
        <v>0</v>
      </c>
    </row>
    <row r="47" spans="1:28">
      <c r="A47" s="6"/>
      <c r="B47" s="329"/>
      <c r="C47" s="329"/>
      <c r="D47" s="329"/>
      <c r="E47" s="329"/>
      <c r="F47" s="329"/>
      <c r="G47" s="329"/>
      <c r="H47" s="329"/>
      <c r="I47" s="36"/>
      <c r="J47" s="26"/>
      <c r="Q47" s="100"/>
      <c r="R47" s="101"/>
      <c r="S47" s="17">
        <f>IF(S45&gt;S46,S45-S46,0)</f>
        <v>0</v>
      </c>
    </row>
    <row r="48" spans="1:28" ht="6" customHeight="1">
      <c r="A48" s="6"/>
      <c r="B48" s="36"/>
      <c r="C48" s="36"/>
      <c r="D48" s="36"/>
      <c r="E48" s="36"/>
      <c r="F48" s="36"/>
      <c r="G48" s="36"/>
      <c r="H48" s="36"/>
      <c r="I48" s="36"/>
      <c r="J48" s="36"/>
    </row>
    <row r="49" spans="1:17">
      <c r="A49" s="33"/>
      <c r="B49" s="10"/>
      <c r="K49" s="33"/>
      <c r="L49" s="33"/>
      <c r="M49" s="33"/>
      <c r="N49" s="33"/>
      <c r="O49" s="33"/>
      <c r="P49" s="33"/>
      <c r="Q49" s="33"/>
    </row>
    <row r="50" spans="1:17">
      <c r="B50" s="33"/>
    </row>
    <row r="51" spans="1:17">
      <c r="B51" s="33"/>
    </row>
    <row r="52" spans="1:17" ht="21">
      <c r="B52" s="14"/>
    </row>
  </sheetData>
  <mergeCells count="80">
    <mergeCell ref="B37:J37"/>
    <mergeCell ref="B38:J38"/>
    <mergeCell ref="B47:H47"/>
    <mergeCell ref="B30:J30"/>
    <mergeCell ref="B31:J31"/>
    <mergeCell ref="B32:J32"/>
    <mergeCell ref="B33:J33"/>
    <mergeCell ref="B34:J34"/>
    <mergeCell ref="B40:J40"/>
    <mergeCell ref="B41:J41"/>
    <mergeCell ref="B36:J36"/>
    <mergeCell ref="B19:J19"/>
    <mergeCell ref="B20:J20"/>
    <mergeCell ref="D2:G2"/>
    <mergeCell ref="A5:B5"/>
    <mergeCell ref="D1:G1"/>
    <mergeCell ref="C5:G5"/>
    <mergeCell ref="B12:J12"/>
    <mergeCell ref="B13:J13"/>
    <mergeCell ref="B16:J16"/>
    <mergeCell ref="B17:J17"/>
    <mergeCell ref="B14:J14"/>
    <mergeCell ref="B15:J15"/>
    <mergeCell ref="B18:J18"/>
    <mergeCell ref="D3:G3"/>
    <mergeCell ref="D4:G4"/>
    <mergeCell ref="H1:K1"/>
    <mergeCell ref="C7:G7"/>
    <mergeCell ref="A10:A11"/>
    <mergeCell ref="Q10:Q11"/>
    <mergeCell ref="C6:G6"/>
    <mergeCell ref="O10:O11"/>
    <mergeCell ref="B10:J11"/>
    <mergeCell ref="M10:M11"/>
    <mergeCell ref="K10:K11"/>
    <mergeCell ref="B21:J21"/>
    <mergeCell ref="B22:J22"/>
    <mergeCell ref="B28:J28"/>
    <mergeCell ref="B29:J29"/>
    <mergeCell ref="B35:J35"/>
    <mergeCell ref="B23:J23"/>
    <mergeCell ref="B24:J24"/>
    <mergeCell ref="B25:J25"/>
    <mergeCell ref="B26:J26"/>
    <mergeCell ref="B27:J27"/>
    <mergeCell ref="H2:K2"/>
    <mergeCell ref="H3:K3"/>
    <mergeCell ref="H4:K4"/>
    <mergeCell ref="T10:AB11"/>
    <mergeCell ref="T12:AB12"/>
    <mergeCell ref="S10:S11"/>
    <mergeCell ref="P6:R6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8:AB38"/>
    <mergeCell ref="T40:AB40"/>
    <mergeCell ref="T41:AB41"/>
    <mergeCell ref="T33:AB33"/>
    <mergeCell ref="T34:AB34"/>
    <mergeCell ref="T35:AB35"/>
    <mergeCell ref="T36:AB36"/>
    <mergeCell ref="T37:AB37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showGridLines="0" topLeftCell="A16" zoomScale="85" zoomScaleNormal="85" workbookViewId="0">
      <selection activeCell="Q48" sqref="Q48"/>
    </sheetView>
  </sheetViews>
  <sheetFormatPr defaultColWidth="9.140625" defaultRowHeight="15"/>
  <cols>
    <col min="1" max="2" width="12.7109375" style="26" customWidth="1"/>
    <col min="3" max="10" width="12.7109375" style="27" customWidth="1"/>
    <col min="11" max="11" width="12.5703125" style="26" customWidth="1"/>
    <col min="12" max="12" width="1.42578125" style="26" customWidth="1"/>
    <col min="13" max="13" width="12.5703125" style="26" customWidth="1"/>
    <col min="14" max="14" width="1.42578125" style="26" customWidth="1"/>
    <col min="15" max="15" width="12.5703125" style="26" customWidth="1"/>
    <col min="16" max="16" width="1.42578125" style="26" customWidth="1"/>
    <col min="17" max="17" width="12.5703125" style="26" customWidth="1"/>
    <col min="18" max="18" width="1.42578125" style="26" customWidth="1"/>
    <col min="19" max="19" width="12.570312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99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M3" s="177"/>
      <c r="O3" s="177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M4" s="177"/>
      <c r="O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221">
        <v>43647</v>
      </c>
      <c r="B12" s="295"/>
      <c r="C12" s="296"/>
      <c r="D12" s="296"/>
      <c r="E12" s="296"/>
      <c r="F12" s="296"/>
      <c r="G12" s="296"/>
      <c r="H12" s="296"/>
      <c r="I12" s="296"/>
      <c r="J12" s="325"/>
      <c r="K12" s="227"/>
      <c r="L12" s="224"/>
      <c r="M12" s="227"/>
      <c r="N12" s="224"/>
      <c r="O12" s="227"/>
      <c r="P12" s="224"/>
      <c r="Q12" s="241"/>
      <c r="R12" s="225"/>
      <c r="S12" s="241">
        <f>K12+M12+O12+Q12</f>
        <v>0</v>
      </c>
      <c r="T12" s="295"/>
      <c r="U12" s="296"/>
      <c r="V12" s="296"/>
      <c r="W12" s="296"/>
      <c r="X12" s="296"/>
      <c r="Y12" s="296"/>
      <c r="Z12" s="296"/>
      <c r="AA12" s="296"/>
      <c r="AB12" s="325"/>
    </row>
    <row r="13" spans="1:28">
      <c r="A13" s="4">
        <f>A12+1</f>
        <v>43648</v>
      </c>
      <c r="B13" s="289"/>
      <c r="C13" s="290"/>
      <c r="D13" s="290"/>
      <c r="E13" s="290"/>
      <c r="F13" s="290"/>
      <c r="G13" s="290"/>
      <c r="H13" s="290"/>
      <c r="I13" s="290"/>
      <c r="J13" s="324"/>
      <c r="K13" s="129"/>
      <c r="L13" s="149"/>
      <c r="M13" s="129"/>
      <c r="N13" s="149"/>
      <c r="O13" s="129"/>
      <c r="P13" s="149"/>
      <c r="Q13" s="129"/>
      <c r="R13" s="115"/>
      <c r="S13" s="129">
        <f t="shared" ref="S13:S42" si="0">K13+M13+O13+Q13</f>
        <v>0</v>
      </c>
      <c r="T13" s="289"/>
      <c r="U13" s="290"/>
      <c r="V13" s="290"/>
      <c r="W13" s="290"/>
      <c r="X13" s="290"/>
      <c r="Y13" s="290"/>
      <c r="Z13" s="290"/>
      <c r="AA13" s="290"/>
      <c r="AB13" s="324"/>
    </row>
    <row r="14" spans="1:28">
      <c r="A14" s="4">
        <f t="shared" ref="A14:A42" si="1">A13+1</f>
        <v>43649</v>
      </c>
      <c r="B14" s="289"/>
      <c r="C14" s="290"/>
      <c r="D14" s="290"/>
      <c r="E14" s="290"/>
      <c r="F14" s="290"/>
      <c r="G14" s="290"/>
      <c r="H14" s="290"/>
      <c r="I14" s="290"/>
      <c r="J14" s="324"/>
      <c r="K14" s="129"/>
      <c r="L14" s="149"/>
      <c r="M14" s="129"/>
      <c r="N14" s="149"/>
      <c r="O14" s="129"/>
      <c r="P14" s="149"/>
      <c r="Q14" s="129"/>
      <c r="R14" s="115"/>
      <c r="S14" s="129">
        <f t="shared" si="0"/>
        <v>0</v>
      </c>
      <c r="T14" s="289"/>
      <c r="U14" s="290"/>
      <c r="V14" s="290"/>
      <c r="W14" s="290"/>
      <c r="X14" s="290"/>
      <c r="Y14" s="290"/>
      <c r="Z14" s="290"/>
      <c r="AA14" s="290"/>
      <c r="AB14" s="324"/>
    </row>
    <row r="15" spans="1:28">
      <c r="A15" s="4">
        <f t="shared" si="1"/>
        <v>43650</v>
      </c>
      <c r="B15" s="289"/>
      <c r="C15" s="290"/>
      <c r="D15" s="290"/>
      <c r="E15" s="290"/>
      <c r="F15" s="290"/>
      <c r="G15" s="290"/>
      <c r="H15" s="290"/>
      <c r="I15" s="290"/>
      <c r="J15" s="324"/>
      <c r="K15" s="129"/>
      <c r="L15" s="149"/>
      <c r="M15" s="129"/>
      <c r="N15" s="149"/>
      <c r="O15" s="129"/>
      <c r="P15" s="149"/>
      <c r="Q15" s="129"/>
      <c r="R15" s="115"/>
      <c r="S15" s="129">
        <f t="shared" si="0"/>
        <v>0</v>
      </c>
      <c r="T15" s="289"/>
      <c r="U15" s="290"/>
      <c r="V15" s="290"/>
      <c r="W15" s="290"/>
      <c r="X15" s="290"/>
      <c r="Y15" s="290"/>
      <c r="Z15" s="290"/>
      <c r="AA15" s="290"/>
      <c r="AB15" s="324"/>
    </row>
    <row r="16" spans="1:28">
      <c r="A16" s="4">
        <f t="shared" si="1"/>
        <v>43651</v>
      </c>
      <c r="B16" s="289"/>
      <c r="C16" s="290"/>
      <c r="D16" s="290"/>
      <c r="E16" s="290"/>
      <c r="F16" s="290"/>
      <c r="G16" s="290"/>
      <c r="H16" s="290"/>
      <c r="I16" s="290"/>
      <c r="J16" s="324"/>
      <c r="K16" s="129"/>
      <c r="L16" s="149"/>
      <c r="M16" s="129"/>
      <c r="N16" s="149"/>
      <c r="O16" s="129"/>
      <c r="P16" s="149"/>
      <c r="Q16" s="129"/>
      <c r="R16" s="115"/>
      <c r="S16" s="129">
        <f t="shared" si="0"/>
        <v>0</v>
      </c>
      <c r="T16" s="289"/>
      <c r="U16" s="290"/>
      <c r="V16" s="290"/>
      <c r="W16" s="290"/>
      <c r="X16" s="290"/>
      <c r="Y16" s="290"/>
      <c r="Z16" s="290"/>
      <c r="AA16" s="290"/>
      <c r="AB16" s="324"/>
    </row>
    <row r="17" spans="1:28">
      <c r="A17" s="3">
        <f t="shared" si="1"/>
        <v>43652</v>
      </c>
      <c r="B17" s="292"/>
      <c r="C17" s="293"/>
      <c r="D17" s="293"/>
      <c r="E17" s="293"/>
      <c r="F17" s="293"/>
      <c r="G17" s="293"/>
      <c r="H17" s="293"/>
      <c r="I17" s="293"/>
      <c r="J17" s="294"/>
      <c r="K17" s="158"/>
      <c r="L17" s="160"/>
      <c r="M17" s="158"/>
      <c r="N17" s="160"/>
      <c r="O17" s="158"/>
      <c r="P17" s="160"/>
      <c r="Q17" s="158"/>
      <c r="R17" s="152"/>
      <c r="S17" s="151">
        <f t="shared" si="0"/>
        <v>0</v>
      </c>
      <c r="T17" s="292"/>
      <c r="U17" s="293"/>
      <c r="V17" s="293"/>
      <c r="W17" s="293"/>
      <c r="X17" s="293"/>
      <c r="Y17" s="293"/>
      <c r="Z17" s="293"/>
      <c r="AA17" s="293"/>
      <c r="AB17" s="294"/>
    </row>
    <row r="18" spans="1:28">
      <c r="A18" s="3">
        <f t="shared" si="1"/>
        <v>43653</v>
      </c>
      <c r="B18" s="292"/>
      <c r="C18" s="293"/>
      <c r="D18" s="293"/>
      <c r="E18" s="293"/>
      <c r="F18" s="293"/>
      <c r="G18" s="293"/>
      <c r="H18" s="293"/>
      <c r="I18" s="293"/>
      <c r="J18" s="294"/>
      <c r="K18" s="158"/>
      <c r="L18" s="160"/>
      <c r="M18" s="158"/>
      <c r="N18" s="160"/>
      <c r="O18" s="158"/>
      <c r="P18" s="160"/>
      <c r="Q18" s="158"/>
      <c r="R18" s="152"/>
      <c r="S18" s="151">
        <f t="shared" si="0"/>
        <v>0</v>
      </c>
      <c r="T18" s="292"/>
      <c r="U18" s="293"/>
      <c r="V18" s="293"/>
      <c r="W18" s="293"/>
      <c r="X18" s="293"/>
      <c r="Y18" s="293"/>
      <c r="Z18" s="293"/>
      <c r="AA18" s="293"/>
      <c r="AB18" s="294"/>
    </row>
    <row r="19" spans="1:28">
      <c r="A19" s="221">
        <f t="shared" si="1"/>
        <v>43654</v>
      </c>
      <c r="B19" s="295"/>
      <c r="C19" s="296"/>
      <c r="D19" s="296"/>
      <c r="E19" s="296"/>
      <c r="F19" s="296"/>
      <c r="G19" s="296"/>
      <c r="H19" s="296"/>
      <c r="I19" s="296"/>
      <c r="J19" s="325"/>
      <c r="K19" s="227"/>
      <c r="L19" s="224"/>
      <c r="M19" s="227"/>
      <c r="N19" s="224"/>
      <c r="O19" s="227"/>
      <c r="P19" s="224"/>
      <c r="Q19" s="241"/>
      <c r="R19" s="225"/>
      <c r="S19" s="241">
        <f t="shared" si="0"/>
        <v>0</v>
      </c>
      <c r="T19" s="295"/>
      <c r="U19" s="296"/>
      <c r="V19" s="296"/>
      <c r="W19" s="296"/>
      <c r="X19" s="296"/>
      <c r="Y19" s="296"/>
      <c r="Z19" s="296"/>
      <c r="AA19" s="296"/>
      <c r="AB19" s="325"/>
    </row>
    <row r="20" spans="1:28">
      <c r="A20" s="4">
        <f t="shared" si="1"/>
        <v>43655</v>
      </c>
      <c r="B20" s="289"/>
      <c r="C20" s="290"/>
      <c r="D20" s="290"/>
      <c r="E20" s="290"/>
      <c r="F20" s="290"/>
      <c r="G20" s="290"/>
      <c r="H20" s="290"/>
      <c r="I20" s="290"/>
      <c r="J20" s="324"/>
      <c r="K20" s="129"/>
      <c r="L20" s="149"/>
      <c r="M20" s="129"/>
      <c r="N20" s="149"/>
      <c r="O20" s="129"/>
      <c r="P20" s="149"/>
      <c r="Q20" s="129"/>
      <c r="R20" s="115"/>
      <c r="S20" s="129">
        <f t="shared" si="0"/>
        <v>0</v>
      </c>
      <c r="T20" s="289"/>
      <c r="U20" s="290"/>
      <c r="V20" s="290"/>
      <c r="W20" s="290"/>
      <c r="X20" s="290"/>
      <c r="Y20" s="290"/>
      <c r="Z20" s="290"/>
      <c r="AA20" s="290"/>
      <c r="AB20" s="324"/>
    </row>
    <row r="21" spans="1:28">
      <c r="A21" s="4">
        <f t="shared" si="1"/>
        <v>43656</v>
      </c>
      <c r="B21" s="289"/>
      <c r="C21" s="290"/>
      <c r="D21" s="290"/>
      <c r="E21" s="290"/>
      <c r="F21" s="290"/>
      <c r="G21" s="290"/>
      <c r="H21" s="290"/>
      <c r="I21" s="290"/>
      <c r="J21" s="324"/>
      <c r="K21" s="129"/>
      <c r="L21" s="149"/>
      <c r="M21" s="129"/>
      <c r="N21" s="149"/>
      <c r="O21" s="129"/>
      <c r="P21" s="149"/>
      <c r="Q21" s="129"/>
      <c r="R21" s="115"/>
      <c r="S21" s="129">
        <f t="shared" si="0"/>
        <v>0</v>
      </c>
      <c r="T21" s="289"/>
      <c r="U21" s="290"/>
      <c r="V21" s="290"/>
      <c r="W21" s="290"/>
      <c r="X21" s="290"/>
      <c r="Y21" s="290"/>
      <c r="Z21" s="290"/>
      <c r="AA21" s="290"/>
      <c r="AB21" s="324"/>
    </row>
    <row r="22" spans="1:28">
      <c r="A22" s="4">
        <f t="shared" si="1"/>
        <v>43657</v>
      </c>
      <c r="B22" s="289"/>
      <c r="C22" s="290"/>
      <c r="D22" s="290"/>
      <c r="E22" s="290"/>
      <c r="F22" s="290"/>
      <c r="G22" s="290"/>
      <c r="H22" s="290"/>
      <c r="I22" s="290"/>
      <c r="J22" s="324"/>
      <c r="K22" s="129"/>
      <c r="L22" s="149"/>
      <c r="M22" s="129"/>
      <c r="N22" s="149"/>
      <c r="O22" s="129"/>
      <c r="P22" s="149"/>
      <c r="Q22" s="129"/>
      <c r="R22" s="115"/>
      <c r="S22" s="129">
        <f t="shared" si="0"/>
        <v>0</v>
      </c>
      <c r="T22" s="289"/>
      <c r="U22" s="290"/>
      <c r="V22" s="290"/>
      <c r="W22" s="290"/>
      <c r="X22" s="290"/>
      <c r="Y22" s="290"/>
      <c r="Z22" s="290"/>
      <c r="AA22" s="290"/>
      <c r="AB22" s="324"/>
    </row>
    <row r="23" spans="1:28">
      <c r="A23" s="4">
        <f t="shared" si="1"/>
        <v>43658</v>
      </c>
      <c r="B23" s="289"/>
      <c r="C23" s="290"/>
      <c r="D23" s="290"/>
      <c r="E23" s="290"/>
      <c r="F23" s="290"/>
      <c r="G23" s="290"/>
      <c r="H23" s="290"/>
      <c r="I23" s="290"/>
      <c r="J23" s="324"/>
      <c r="K23" s="129"/>
      <c r="L23" s="149"/>
      <c r="M23" s="129"/>
      <c r="N23" s="149"/>
      <c r="O23" s="129"/>
      <c r="P23" s="149"/>
      <c r="Q23" s="129"/>
      <c r="R23" s="115"/>
      <c r="S23" s="129">
        <f t="shared" si="0"/>
        <v>0</v>
      </c>
      <c r="T23" s="289"/>
      <c r="U23" s="290"/>
      <c r="V23" s="290"/>
      <c r="W23" s="290"/>
      <c r="X23" s="290"/>
      <c r="Y23" s="290"/>
      <c r="Z23" s="290"/>
      <c r="AA23" s="290"/>
      <c r="AB23" s="324"/>
    </row>
    <row r="24" spans="1:28">
      <c r="A24" s="3">
        <f t="shared" si="1"/>
        <v>43659</v>
      </c>
      <c r="B24" s="292"/>
      <c r="C24" s="293"/>
      <c r="D24" s="293"/>
      <c r="E24" s="293"/>
      <c r="F24" s="293"/>
      <c r="G24" s="293"/>
      <c r="H24" s="293"/>
      <c r="I24" s="293"/>
      <c r="J24" s="294"/>
      <c r="K24" s="158"/>
      <c r="L24" s="160"/>
      <c r="M24" s="158"/>
      <c r="N24" s="160"/>
      <c r="O24" s="158"/>
      <c r="P24" s="160"/>
      <c r="Q24" s="158"/>
      <c r="R24" s="152"/>
      <c r="S24" s="151">
        <f t="shared" si="0"/>
        <v>0</v>
      </c>
      <c r="T24" s="292"/>
      <c r="U24" s="293"/>
      <c r="V24" s="293"/>
      <c r="W24" s="293"/>
      <c r="X24" s="293"/>
      <c r="Y24" s="293"/>
      <c r="Z24" s="293"/>
      <c r="AA24" s="293"/>
      <c r="AB24" s="294"/>
    </row>
    <row r="25" spans="1:28">
      <c r="A25" s="3">
        <f t="shared" si="1"/>
        <v>43660</v>
      </c>
      <c r="B25" s="292"/>
      <c r="C25" s="293"/>
      <c r="D25" s="293"/>
      <c r="E25" s="293"/>
      <c r="F25" s="293"/>
      <c r="G25" s="293"/>
      <c r="H25" s="293"/>
      <c r="I25" s="293"/>
      <c r="J25" s="294"/>
      <c r="K25" s="158"/>
      <c r="L25" s="160"/>
      <c r="M25" s="158"/>
      <c r="N25" s="160"/>
      <c r="O25" s="158"/>
      <c r="P25" s="160"/>
      <c r="Q25" s="158"/>
      <c r="R25" s="152"/>
      <c r="S25" s="151">
        <f t="shared" si="0"/>
        <v>0</v>
      </c>
      <c r="T25" s="292"/>
      <c r="U25" s="293"/>
      <c r="V25" s="293"/>
      <c r="W25" s="293"/>
      <c r="X25" s="293"/>
      <c r="Y25" s="293"/>
      <c r="Z25" s="293"/>
      <c r="AA25" s="293"/>
      <c r="AB25" s="294"/>
    </row>
    <row r="26" spans="1:28">
      <c r="A26" s="221">
        <f t="shared" si="1"/>
        <v>43661</v>
      </c>
      <c r="B26" s="295"/>
      <c r="C26" s="296"/>
      <c r="D26" s="296"/>
      <c r="E26" s="296"/>
      <c r="F26" s="296"/>
      <c r="G26" s="296"/>
      <c r="H26" s="296"/>
      <c r="I26" s="296"/>
      <c r="J26" s="325"/>
      <c r="K26" s="227"/>
      <c r="L26" s="224"/>
      <c r="M26" s="227"/>
      <c r="N26" s="224"/>
      <c r="O26" s="227"/>
      <c r="P26" s="224"/>
      <c r="Q26" s="241"/>
      <c r="R26" s="225"/>
      <c r="S26" s="241">
        <f t="shared" si="0"/>
        <v>0</v>
      </c>
      <c r="T26" s="295"/>
      <c r="U26" s="296"/>
      <c r="V26" s="296"/>
      <c r="W26" s="296"/>
      <c r="X26" s="296"/>
      <c r="Y26" s="296"/>
      <c r="Z26" s="296"/>
      <c r="AA26" s="296"/>
      <c r="AB26" s="325"/>
    </row>
    <row r="27" spans="1:28">
      <c r="A27" s="4">
        <f t="shared" si="1"/>
        <v>43662</v>
      </c>
      <c r="B27" s="289"/>
      <c r="C27" s="290"/>
      <c r="D27" s="290"/>
      <c r="E27" s="290"/>
      <c r="F27" s="290"/>
      <c r="G27" s="290"/>
      <c r="H27" s="290"/>
      <c r="I27" s="290"/>
      <c r="J27" s="324"/>
      <c r="K27" s="129"/>
      <c r="L27" s="149"/>
      <c r="M27" s="129"/>
      <c r="N27" s="149"/>
      <c r="O27" s="129"/>
      <c r="P27" s="149"/>
      <c r="Q27" s="129"/>
      <c r="R27" s="115"/>
      <c r="S27" s="129">
        <f t="shared" si="0"/>
        <v>0</v>
      </c>
      <c r="T27" s="289"/>
      <c r="U27" s="290"/>
      <c r="V27" s="290"/>
      <c r="W27" s="290"/>
      <c r="X27" s="290"/>
      <c r="Y27" s="290"/>
      <c r="Z27" s="290"/>
      <c r="AA27" s="290"/>
      <c r="AB27" s="324"/>
    </row>
    <row r="28" spans="1:28">
      <c r="A28" s="4">
        <f t="shared" si="1"/>
        <v>43663</v>
      </c>
      <c r="B28" s="289"/>
      <c r="C28" s="290"/>
      <c r="D28" s="290"/>
      <c r="E28" s="290"/>
      <c r="F28" s="290"/>
      <c r="G28" s="290"/>
      <c r="H28" s="290"/>
      <c r="I28" s="290"/>
      <c r="J28" s="324"/>
      <c r="K28" s="129"/>
      <c r="L28" s="149"/>
      <c r="M28" s="129"/>
      <c r="N28" s="149"/>
      <c r="O28" s="129"/>
      <c r="P28" s="149"/>
      <c r="Q28" s="129"/>
      <c r="R28" s="115"/>
      <c r="S28" s="129">
        <f t="shared" si="0"/>
        <v>0</v>
      </c>
      <c r="T28" s="289"/>
      <c r="U28" s="290"/>
      <c r="V28" s="290"/>
      <c r="W28" s="290"/>
      <c r="X28" s="290"/>
      <c r="Y28" s="290"/>
      <c r="Z28" s="290"/>
      <c r="AA28" s="290"/>
      <c r="AB28" s="324"/>
    </row>
    <row r="29" spans="1:28">
      <c r="A29" s="4">
        <f t="shared" si="1"/>
        <v>43664</v>
      </c>
      <c r="B29" s="345"/>
      <c r="C29" s="346"/>
      <c r="D29" s="346"/>
      <c r="E29" s="346"/>
      <c r="F29" s="346"/>
      <c r="G29" s="346"/>
      <c r="H29" s="346"/>
      <c r="I29" s="346"/>
      <c r="J29" s="347"/>
      <c r="K29" s="133"/>
      <c r="L29" s="149"/>
      <c r="M29" s="133"/>
      <c r="N29" s="149"/>
      <c r="O29" s="133"/>
      <c r="P29" s="149"/>
      <c r="Q29" s="133"/>
      <c r="R29" s="115"/>
      <c r="S29" s="133">
        <f t="shared" si="0"/>
        <v>0</v>
      </c>
      <c r="T29" s="345"/>
      <c r="U29" s="346"/>
      <c r="V29" s="346"/>
      <c r="W29" s="346"/>
      <c r="X29" s="346"/>
      <c r="Y29" s="346"/>
      <c r="Z29" s="346"/>
      <c r="AA29" s="346"/>
      <c r="AB29" s="347"/>
    </row>
    <row r="30" spans="1:28">
      <c r="A30" s="4">
        <f t="shared" si="1"/>
        <v>43665</v>
      </c>
      <c r="B30" s="345"/>
      <c r="C30" s="346"/>
      <c r="D30" s="346"/>
      <c r="E30" s="346"/>
      <c r="F30" s="346"/>
      <c r="G30" s="346"/>
      <c r="H30" s="346"/>
      <c r="I30" s="346"/>
      <c r="J30" s="347"/>
      <c r="K30" s="133"/>
      <c r="L30" s="149"/>
      <c r="M30" s="133"/>
      <c r="N30" s="149"/>
      <c r="O30" s="133"/>
      <c r="P30" s="149"/>
      <c r="Q30" s="133"/>
      <c r="R30" s="115"/>
      <c r="S30" s="133">
        <f t="shared" si="0"/>
        <v>0</v>
      </c>
      <c r="T30" s="345"/>
      <c r="U30" s="346"/>
      <c r="V30" s="346"/>
      <c r="W30" s="346"/>
      <c r="X30" s="346"/>
      <c r="Y30" s="346"/>
      <c r="Z30" s="346"/>
      <c r="AA30" s="346"/>
      <c r="AB30" s="347"/>
    </row>
    <row r="31" spans="1:28">
      <c r="A31" s="3">
        <f t="shared" si="1"/>
        <v>43666</v>
      </c>
      <c r="B31" s="292"/>
      <c r="C31" s="293"/>
      <c r="D31" s="293"/>
      <c r="E31" s="293"/>
      <c r="F31" s="293"/>
      <c r="G31" s="293"/>
      <c r="H31" s="293"/>
      <c r="I31" s="293"/>
      <c r="J31" s="294"/>
      <c r="K31" s="158"/>
      <c r="L31" s="160"/>
      <c r="M31" s="158"/>
      <c r="N31" s="160"/>
      <c r="O31" s="158"/>
      <c r="P31" s="160"/>
      <c r="Q31" s="158"/>
      <c r="R31" s="152"/>
      <c r="S31" s="151">
        <f t="shared" si="0"/>
        <v>0</v>
      </c>
      <c r="T31" s="292"/>
      <c r="U31" s="293"/>
      <c r="V31" s="293"/>
      <c r="W31" s="293"/>
      <c r="X31" s="293"/>
      <c r="Y31" s="293"/>
      <c r="Z31" s="293"/>
      <c r="AA31" s="293"/>
      <c r="AB31" s="294"/>
    </row>
    <row r="32" spans="1:28">
      <c r="A32" s="3">
        <f t="shared" si="1"/>
        <v>43667</v>
      </c>
      <c r="B32" s="292" t="s">
        <v>23</v>
      </c>
      <c r="C32" s="293"/>
      <c r="D32" s="293"/>
      <c r="E32" s="293"/>
      <c r="F32" s="293"/>
      <c r="G32" s="293"/>
      <c r="H32" s="293"/>
      <c r="I32" s="293"/>
      <c r="J32" s="294"/>
      <c r="K32" s="158"/>
      <c r="L32" s="160"/>
      <c r="M32" s="158"/>
      <c r="N32" s="160"/>
      <c r="O32" s="158"/>
      <c r="P32" s="160"/>
      <c r="Q32" s="158"/>
      <c r="R32" s="152"/>
      <c r="S32" s="151">
        <f t="shared" si="0"/>
        <v>0</v>
      </c>
      <c r="T32" s="292" t="s">
        <v>23</v>
      </c>
      <c r="U32" s="293"/>
      <c r="V32" s="293"/>
      <c r="W32" s="293"/>
      <c r="X32" s="293"/>
      <c r="Y32" s="293"/>
      <c r="Z32" s="293"/>
      <c r="AA32" s="293"/>
      <c r="AB32" s="294"/>
    </row>
    <row r="33" spans="1:28">
      <c r="A33" s="221">
        <f t="shared" si="1"/>
        <v>43668</v>
      </c>
      <c r="B33" s="295"/>
      <c r="C33" s="296"/>
      <c r="D33" s="296"/>
      <c r="E33" s="296"/>
      <c r="F33" s="296"/>
      <c r="G33" s="296"/>
      <c r="H33" s="296"/>
      <c r="I33" s="296"/>
      <c r="J33" s="325"/>
      <c r="K33" s="227"/>
      <c r="L33" s="224"/>
      <c r="M33" s="227"/>
      <c r="N33" s="224"/>
      <c r="O33" s="227"/>
      <c r="P33" s="224"/>
      <c r="Q33" s="241"/>
      <c r="R33" s="225"/>
      <c r="S33" s="241">
        <f t="shared" si="0"/>
        <v>0</v>
      </c>
      <c r="T33" s="295"/>
      <c r="U33" s="296"/>
      <c r="V33" s="296"/>
      <c r="W33" s="296"/>
      <c r="X33" s="296"/>
      <c r="Y33" s="296"/>
      <c r="Z33" s="296"/>
      <c r="AA33" s="296"/>
      <c r="AB33" s="325"/>
    </row>
    <row r="34" spans="1:28">
      <c r="A34" s="4">
        <f t="shared" si="1"/>
        <v>43669</v>
      </c>
      <c r="B34" s="289"/>
      <c r="C34" s="290"/>
      <c r="D34" s="290"/>
      <c r="E34" s="290"/>
      <c r="F34" s="290"/>
      <c r="G34" s="290"/>
      <c r="H34" s="290"/>
      <c r="I34" s="290"/>
      <c r="J34" s="324"/>
      <c r="K34" s="129"/>
      <c r="L34" s="149"/>
      <c r="M34" s="129"/>
      <c r="N34" s="149"/>
      <c r="O34" s="129"/>
      <c r="P34" s="149"/>
      <c r="Q34" s="129"/>
      <c r="R34" s="115"/>
      <c r="S34" s="129">
        <f t="shared" si="0"/>
        <v>0</v>
      </c>
      <c r="T34" s="289"/>
      <c r="U34" s="290"/>
      <c r="V34" s="290"/>
      <c r="W34" s="290"/>
      <c r="X34" s="290"/>
      <c r="Y34" s="290"/>
      <c r="Z34" s="290"/>
      <c r="AA34" s="290"/>
      <c r="AB34" s="324"/>
    </row>
    <row r="35" spans="1:28">
      <c r="A35" s="4">
        <f t="shared" si="1"/>
        <v>43670</v>
      </c>
      <c r="B35" s="289"/>
      <c r="C35" s="290"/>
      <c r="D35" s="290"/>
      <c r="E35" s="290"/>
      <c r="F35" s="290"/>
      <c r="G35" s="290"/>
      <c r="H35" s="290"/>
      <c r="I35" s="290"/>
      <c r="J35" s="324"/>
      <c r="K35" s="129"/>
      <c r="L35" s="149"/>
      <c r="M35" s="129"/>
      <c r="N35" s="149"/>
      <c r="O35" s="129"/>
      <c r="P35" s="149"/>
      <c r="Q35" s="129"/>
      <c r="R35" s="115"/>
      <c r="S35" s="129">
        <f t="shared" si="0"/>
        <v>0</v>
      </c>
      <c r="T35" s="289"/>
      <c r="U35" s="290"/>
      <c r="V35" s="290"/>
      <c r="W35" s="290"/>
      <c r="X35" s="290"/>
      <c r="Y35" s="290"/>
      <c r="Z35" s="290"/>
      <c r="AA35" s="290"/>
      <c r="AB35" s="324"/>
    </row>
    <row r="36" spans="1:28">
      <c r="A36" s="4">
        <f t="shared" si="1"/>
        <v>43671</v>
      </c>
      <c r="B36" s="289"/>
      <c r="C36" s="290"/>
      <c r="D36" s="290"/>
      <c r="E36" s="290"/>
      <c r="F36" s="290"/>
      <c r="G36" s="290"/>
      <c r="H36" s="290"/>
      <c r="I36" s="290"/>
      <c r="J36" s="324"/>
      <c r="K36" s="129"/>
      <c r="L36" s="149"/>
      <c r="M36" s="129"/>
      <c r="N36" s="149"/>
      <c r="O36" s="129"/>
      <c r="P36" s="149"/>
      <c r="Q36" s="129"/>
      <c r="R36" s="115"/>
      <c r="S36" s="129">
        <f t="shared" si="0"/>
        <v>0</v>
      </c>
      <c r="T36" s="289"/>
      <c r="U36" s="290"/>
      <c r="V36" s="290"/>
      <c r="W36" s="290"/>
      <c r="X36" s="290"/>
      <c r="Y36" s="290"/>
      <c r="Z36" s="290"/>
      <c r="AA36" s="290"/>
      <c r="AB36" s="324"/>
    </row>
    <row r="37" spans="1:28">
      <c r="A37" s="4">
        <f t="shared" si="1"/>
        <v>43672</v>
      </c>
      <c r="B37" s="289"/>
      <c r="C37" s="290"/>
      <c r="D37" s="290"/>
      <c r="E37" s="290"/>
      <c r="F37" s="290"/>
      <c r="G37" s="290"/>
      <c r="H37" s="290"/>
      <c r="I37" s="290"/>
      <c r="J37" s="324"/>
      <c r="K37" s="129"/>
      <c r="L37" s="149"/>
      <c r="M37" s="129"/>
      <c r="N37" s="149"/>
      <c r="O37" s="129"/>
      <c r="P37" s="149"/>
      <c r="Q37" s="129"/>
      <c r="R37" s="115"/>
      <c r="S37" s="129">
        <f t="shared" si="0"/>
        <v>0</v>
      </c>
      <c r="T37" s="289"/>
      <c r="U37" s="290"/>
      <c r="V37" s="290"/>
      <c r="W37" s="290"/>
      <c r="X37" s="290"/>
      <c r="Y37" s="290"/>
      <c r="Z37" s="290"/>
      <c r="AA37" s="290"/>
      <c r="AB37" s="324"/>
    </row>
    <row r="38" spans="1:28">
      <c r="A38" s="3">
        <f t="shared" si="1"/>
        <v>43673</v>
      </c>
      <c r="B38" s="292"/>
      <c r="C38" s="293"/>
      <c r="D38" s="293"/>
      <c r="E38" s="293"/>
      <c r="F38" s="293"/>
      <c r="G38" s="293"/>
      <c r="H38" s="293"/>
      <c r="I38" s="293"/>
      <c r="J38" s="294"/>
      <c r="K38" s="158"/>
      <c r="L38" s="160"/>
      <c r="M38" s="158"/>
      <c r="N38" s="160"/>
      <c r="O38" s="158"/>
      <c r="P38" s="160"/>
      <c r="Q38" s="158"/>
      <c r="R38" s="152"/>
      <c r="S38" s="151">
        <f t="shared" si="0"/>
        <v>0</v>
      </c>
      <c r="T38" s="292"/>
      <c r="U38" s="293"/>
      <c r="V38" s="293"/>
      <c r="W38" s="293"/>
      <c r="X38" s="293"/>
      <c r="Y38" s="293"/>
      <c r="Z38" s="293"/>
      <c r="AA38" s="293"/>
      <c r="AB38" s="294"/>
    </row>
    <row r="39" spans="1:28">
      <c r="A39" s="3">
        <f t="shared" si="1"/>
        <v>43674</v>
      </c>
      <c r="B39" s="292"/>
      <c r="C39" s="293"/>
      <c r="D39" s="293"/>
      <c r="E39" s="293"/>
      <c r="F39" s="293"/>
      <c r="G39" s="293"/>
      <c r="H39" s="293"/>
      <c r="I39" s="293"/>
      <c r="J39" s="294"/>
      <c r="K39" s="158"/>
      <c r="L39" s="160"/>
      <c r="M39" s="158"/>
      <c r="N39" s="160"/>
      <c r="O39" s="158"/>
      <c r="P39" s="160"/>
      <c r="Q39" s="158"/>
      <c r="R39" s="152"/>
      <c r="S39" s="151">
        <f t="shared" si="0"/>
        <v>0</v>
      </c>
      <c r="T39" s="292"/>
      <c r="U39" s="293"/>
      <c r="V39" s="293"/>
      <c r="W39" s="293"/>
      <c r="X39" s="293"/>
      <c r="Y39" s="293"/>
      <c r="Z39" s="293"/>
      <c r="AA39" s="293"/>
      <c r="AB39" s="294"/>
    </row>
    <row r="40" spans="1:28">
      <c r="A40" s="221">
        <f t="shared" si="1"/>
        <v>43675</v>
      </c>
      <c r="B40" s="295"/>
      <c r="C40" s="296"/>
      <c r="D40" s="296"/>
      <c r="E40" s="296"/>
      <c r="F40" s="296"/>
      <c r="G40" s="296"/>
      <c r="H40" s="296"/>
      <c r="I40" s="296"/>
      <c r="J40" s="325"/>
      <c r="K40" s="227"/>
      <c r="L40" s="224"/>
      <c r="M40" s="227"/>
      <c r="N40" s="224"/>
      <c r="O40" s="227"/>
      <c r="P40" s="224"/>
      <c r="Q40" s="241"/>
      <c r="R40" s="225"/>
      <c r="S40" s="241">
        <f t="shared" si="0"/>
        <v>0</v>
      </c>
      <c r="T40" s="295"/>
      <c r="U40" s="296"/>
      <c r="V40" s="296"/>
      <c r="W40" s="296"/>
      <c r="X40" s="296"/>
      <c r="Y40" s="296"/>
      <c r="Z40" s="296"/>
      <c r="AA40" s="296"/>
      <c r="AB40" s="325"/>
    </row>
    <row r="41" spans="1:28">
      <c r="A41" s="4">
        <f t="shared" si="1"/>
        <v>43676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5"/>
      <c r="L41" s="148"/>
      <c r="M41" s="216"/>
      <c r="N41" s="148"/>
      <c r="O41" s="216"/>
      <c r="P41" s="148"/>
      <c r="Q41" s="216"/>
      <c r="R41" s="115"/>
      <c r="S41" s="215"/>
      <c r="T41" s="213"/>
      <c r="U41" s="213"/>
      <c r="V41" s="213"/>
      <c r="W41" s="213"/>
      <c r="X41" s="213"/>
      <c r="Y41" s="213"/>
      <c r="Z41" s="213"/>
      <c r="AA41" s="213"/>
      <c r="AB41" s="213"/>
    </row>
    <row r="42" spans="1:28">
      <c r="A42" s="4">
        <f t="shared" si="1"/>
        <v>43677</v>
      </c>
      <c r="B42" s="289"/>
      <c r="C42" s="290"/>
      <c r="D42" s="290"/>
      <c r="E42" s="290"/>
      <c r="F42" s="290"/>
      <c r="G42" s="290"/>
      <c r="H42" s="290"/>
      <c r="I42" s="290"/>
      <c r="J42" s="324"/>
      <c r="K42" s="129"/>
      <c r="L42" s="148"/>
      <c r="M42" s="207"/>
      <c r="N42" s="148"/>
      <c r="O42" s="207"/>
      <c r="P42" s="148"/>
      <c r="Q42" s="134"/>
      <c r="R42" s="115"/>
      <c r="S42" s="129">
        <f t="shared" si="0"/>
        <v>0</v>
      </c>
      <c r="T42" s="289"/>
      <c r="U42" s="290"/>
      <c r="V42" s="290"/>
      <c r="W42" s="290"/>
      <c r="X42" s="290"/>
      <c r="Y42" s="290"/>
      <c r="Z42" s="290"/>
      <c r="AA42" s="290"/>
      <c r="AB42" s="324"/>
    </row>
    <row r="43" spans="1:28" ht="5.25" customHeight="1">
      <c r="C43" s="26"/>
      <c r="D43" s="26"/>
      <c r="E43" s="26"/>
      <c r="F43" s="26"/>
      <c r="G43" s="26"/>
      <c r="H43" s="26"/>
      <c r="I43" s="26"/>
      <c r="J43" s="95"/>
    </row>
    <row r="44" spans="1:28" s="28" customFormat="1" ht="20.25" customHeight="1">
      <c r="A44" s="76" t="s">
        <v>31</v>
      </c>
      <c r="B44" s="44"/>
      <c r="C44" s="44"/>
      <c r="D44" s="44"/>
      <c r="E44" s="44"/>
      <c r="F44" s="27"/>
      <c r="G44" s="27"/>
      <c r="I44" s="27"/>
      <c r="J44" s="75" t="s">
        <v>31</v>
      </c>
      <c r="K44" s="22">
        <f>SUM(K12:K42)</f>
        <v>0</v>
      </c>
      <c r="L44" s="120"/>
      <c r="M44" s="22">
        <f>SUM(M12:M42)</f>
        <v>0</v>
      </c>
      <c r="N44" s="120"/>
      <c r="O44" s="22">
        <f>SUM(O12:O42)</f>
        <v>0</v>
      </c>
      <c r="P44" s="120"/>
      <c r="Q44" s="118">
        <f>SUM(Q12:Q42)</f>
        <v>0</v>
      </c>
      <c r="R44" s="121"/>
      <c r="S44" s="122">
        <f>SUM(S12:S42)</f>
        <v>0</v>
      </c>
    </row>
    <row r="45" spans="1:28" ht="14.25" customHeight="1">
      <c r="A45" s="77" t="str">
        <f>C6</f>
        <v>Naam</v>
      </c>
      <c r="B45" s="13"/>
      <c r="C45" s="30"/>
      <c r="D45" s="30"/>
      <c r="E45" s="30"/>
      <c r="I45" s="30"/>
      <c r="J45" s="74" t="str">
        <f>C7</f>
        <v>Naam</v>
      </c>
      <c r="Q45" s="33"/>
    </row>
    <row r="46" spans="1:28">
      <c r="A46" s="6"/>
      <c r="B46" s="13"/>
      <c r="C46" s="30"/>
      <c r="D46" s="30"/>
      <c r="E46" s="30"/>
      <c r="F46" s="30"/>
      <c r="G46" s="30"/>
      <c r="H46" s="30"/>
      <c r="J46" s="26"/>
      <c r="Q46" s="100" t="s">
        <v>28</v>
      </c>
      <c r="R46" s="101"/>
      <c r="S46" s="18">
        <f>S44</f>
        <v>0</v>
      </c>
    </row>
    <row r="47" spans="1:28">
      <c r="A47" s="6"/>
      <c r="B47" s="13"/>
      <c r="C47" s="30"/>
      <c r="D47" s="30"/>
      <c r="E47" s="30"/>
      <c r="F47" s="30"/>
      <c r="G47" s="30"/>
      <c r="H47" s="30"/>
      <c r="J47" s="26"/>
      <c r="Q47" s="100" t="s">
        <v>29</v>
      </c>
      <c r="R47" s="101"/>
      <c r="S47" s="12">
        <f>S6*Q2</f>
        <v>0</v>
      </c>
    </row>
    <row r="48" spans="1:28">
      <c r="A48" s="6"/>
      <c r="B48" s="329"/>
      <c r="C48" s="329"/>
      <c r="D48" s="329"/>
      <c r="E48" s="329"/>
      <c r="F48" s="329"/>
      <c r="G48" s="329"/>
      <c r="H48" s="329"/>
      <c r="I48" s="36"/>
      <c r="J48" s="26"/>
      <c r="Q48" s="100"/>
      <c r="R48" s="101"/>
      <c r="S48" s="17">
        <f>IF(S46&gt;S47,S46-S47,0)</f>
        <v>0</v>
      </c>
    </row>
  </sheetData>
  <mergeCells count="82">
    <mergeCell ref="B12:J12"/>
    <mergeCell ref="B48:H48"/>
    <mergeCell ref="B28:J28"/>
    <mergeCell ref="B14:J14"/>
    <mergeCell ref="B15:J15"/>
    <mergeCell ref="B16:J16"/>
    <mergeCell ref="B17:J17"/>
    <mergeCell ref="B18:J18"/>
    <mergeCell ref="B27:J27"/>
    <mergeCell ref="B33:J33"/>
    <mergeCell ref="B34:J34"/>
    <mergeCell ref="B29:J29"/>
    <mergeCell ref="B30:J30"/>
    <mergeCell ref="B32:J32"/>
    <mergeCell ref="B13:J13"/>
    <mergeCell ref="B19:J19"/>
    <mergeCell ref="D1:G1"/>
    <mergeCell ref="C5:G5"/>
    <mergeCell ref="C6:G6"/>
    <mergeCell ref="D3:G3"/>
    <mergeCell ref="D4:G4"/>
    <mergeCell ref="D2:G2"/>
    <mergeCell ref="A5:B5"/>
    <mergeCell ref="S10:S11"/>
    <mergeCell ref="P6:R6"/>
    <mergeCell ref="C7:G7"/>
    <mergeCell ref="A10:A11"/>
    <mergeCell ref="Q10:Q11"/>
    <mergeCell ref="O10:O11"/>
    <mergeCell ref="B10:J11"/>
    <mergeCell ref="M10:M11"/>
    <mergeCell ref="K10:K11"/>
    <mergeCell ref="B20:J20"/>
    <mergeCell ref="B26:J26"/>
    <mergeCell ref="B21:J21"/>
    <mergeCell ref="B22:J22"/>
    <mergeCell ref="B23:J23"/>
    <mergeCell ref="B24:J24"/>
    <mergeCell ref="B25:J25"/>
    <mergeCell ref="B40:J40"/>
    <mergeCell ref="B42:J42"/>
    <mergeCell ref="B31:J31"/>
    <mergeCell ref="B37:J37"/>
    <mergeCell ref="B38:J38"/>
    <mergeCell ref="B39:J39"/>
    <mergeCell ref="B35:J35"/>
    <mergeCell ref="B36:J36"/>
    <mergeCell ref="H1:K1"/>
    <mergeCell ref="H2:K2"/>
    <mergeCell ref="H3:K3"/>
    <mergeCell ref="H4:K4"/>
    <mergeCell ref="T10:AB11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3:AB33"/>
    <mergeCell ref="T34:AB34"/>
    <mergeCell ref="T35:AB35"/>
    <mergeCell ref="T36:AB36"/>
    <mergeCell ref="T37:AB37"/>
    <mergeCell ref="T38:AB38"/>
    <mergeCell ref="T39:AB39"/>
    <mergeCell ref="T40:AB40"/>
    <mergeCell ref="T42:AB42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showGridLines="0" topLeftCell="A16" zoomScale="85" zoomScaleNormal="85" workbookViewId="0">
      <selection activeCell="Q48" sqref="Q48"/>
    </sheetView>
  </sheetViews>
  <sheetFormatPr defaultColWidth="9.140625" defaultRowHeight="15"/>
  <cols>
    <col min="1" max="2" width="12.85546875" style="26" customWidth="1"/>
    <col min="3" max="10" width="12.85546875" style="27" customWidth="1"/>
    <col min="11" max="11" width="12.85546875" style="26" customWidth="1"/>
    <col min="12" max="12" width="1.42578125" style="26" customWidth="1"/>
    <col min="13" max="13" width="12.85546875" style="26" customWidth="1"/>
    <col min="14" max="14" width="1.42578125" style="26" customWidth="1"/>
    <col min="15" max="15" width="12.85546875" style="26" customWidth="1"/>
    <col min="16" max="16" width="1.42578125" style="26" customWidth="1"/>
    <col min="17" max="17" width="12.85546875" style="26" customWidth="1"/>
    <col min="18" max="18" width="1.42578125" style="26" customWidth="1"/>
    <col min="19" max="19" width="12.85546875" style="26" customWidth="1"/>
    <col min="20" max="16384" width="9.140625" style="26"/>
  </cols>
  <sheetData>
    <row r="1" spans="1:28" ht="19.5" thickBot="1">
      <c r="A1" s="99" t="s">
        <v>38</v>
      </c>
      <c r="B1" s="79"/>
      <c r="C1" s="206" t="str">
        <f>'2019'!C2</f>
        <v>Nr.</v>
      </c>
      <c r="D1" s="310" t="str">
        <f>'2019'!D2:F2</f>
        <v>Project</v>
      </c>
      <c r="E1" s="311"/>
      <c r="F1" s="311"/>
      <c r="G1" s="312"/>
      <c r="H1" s="310" t="str">
        <f>'2019'!I2</f>
        <v xml:space="preserve">Programma </v>
      </c>
      <c r="I1" s="311"/>
      <c r="J1" s="311"/>
      <c r="K1" s="312"/>
      <c r="L1" s="88"/>
      <c r="M1" s="88"/>
      <c r="N1" s="88"/>
      <c r="O1" s="88"/>
      <c r="P1" s="88"/>
      <c r="Q1" s="42">
        <f>'2019'!P14</f>
        <v>0</v>
      </c>
      <c r="R1" s="42"/>
      <c r="S1" s="43" t="s">
        <v>3</v>
      </c>
    </row>
    <row r="2" spans="1:28" ht="20.25" thickTop="1" thickBot="1">
      <c r="A2" s="178" t="s">
        <v>39</v>
      </c>
      <c r="B2" s="39"/>
      <c r="C2" s="206" t="str">
        <f>'2019'!C3</f>
        <v>Nr.</v>
      </c>
      <c r="D2" s="310" t="str">
        <f>'2019'!D3:F3</f>
        <v xml:space="preserve">Project </v>
      </c>
      <c r="E2" s="311"/>
      <c r="F2" s="311"/>
      <c r="G2" s="312"/>
      <c r="H2" s="310" t="str">
        <f>'2019'!I3</f>
        <v xml:space="preserve">Programma </v>
      </c>
      <c r="I2" s="311"/>
      <c r="J2" s="311"/>
      <c r="K2" s="312"/>
      <c r="L2" s="177"/>
      <c r="M2" s="177"/>
      <c r="N2" s="177"/>
      <c r="O2" s="177"/>
      <c r="P2" s="98"/>
      <c r="Q2" s="40">
        <f>'2019'!P15</f>
        <v>0</v>
      </c>
      <c r="R2" s="40"/>
      <c r="S2" s="41" t="s">
        <v>4</v>
      </c>
    </row>
    <row r="3" spans="1:28" ht="20.25" thickTop="1" thickBot="1">
      <c r="A3" s="178" t="s">
        <v>46</v>
      </c>
      <c r="B3" s="39"/>
      <c r="C3" s="206" t="str">
        <f>'2019'!C4</f>
        <v>Nr.</v>
      </c>
      <c r="D3" s="310" t="str">
        <f>'2019'!D4:F4</f>
        <v xml:space="preserve">Project </v>
      </c>
      <c r="E3" s="311"/>
      <c r="F3" s="311"/>
      <c r="G3" s="312"/>
      <c r="H3" s="310" t="str">
        <f>'2019'!I4</f>
        <v xml:space="preserve">Programma </v>
      </c>
      <c r="I3" s="311"/>
      <c r="J3" s="311"/>
      <c r="K3" s="312"/>
      <c r="L3" s="177"/>
      <c r="M3" s="177"/>
      <c r="N3" s="177"/>
      <c r="O3" s="177"/>
    </row>
    <row r="4" spans="1:28" ht="20.25" thickTop="1" thickBot="1">
      <c r="A4" s="178" t="s">
        <v>47</v>
      </c>
      <c r="B4" s="39"/>
      <c r="C4" s="206" t="str">
        <f>'2019'!C5</f>
        <v>Nr.</v>
      </c>
      <c r="D4" s="310" t="str">
        <f>'2019'!D5:F5</f>
        <v xml:space="preserve">Project </v>
      </c>
      <c r="E4" s="311"/>
      <c r="F4" s="311"/>
      <c r="G4" s="312"/>
      <c r="H4" s="310" t="str">
        <f>'2019'!I5</f>
        <v xml:space="preserve">Programma </v>
      </c>
      <c r="I4" s="311"/>
      <c r="J4" s="311"/>
      <c r="K4" s="312"/>
      <c r="L4" s="177"/>
      <c r="M4" s="177"/>
      <c r="N4" s="177"/>
      <c r="O4" s="177"/>
    </row>
    <row r="5" spans="1:28" ht="20.25" thickTop="1" thickBot="1">
      <c r="A5" s="318" t="s">
        <v>30</v>
      </c>
      <c r="B5" s="318"/>
      <c r="C5" s="307" t="str">
        <f>'2019'!C6:G6</f>
        <v>Naam</v>
      </c>
      <c r="D5" s="308"/>
      <c r="E5" s="308"/>
      <c r="F5" s="308"/>
      <c r="G5" s="309"/>
      <c r="L5" s="39"/>
      <c r="N5" s="39"/>
      <c r="P5" s="39"/>
      <c r="Q5" s="39"/>
      <c r="R5" s="39"/>
      <c r="S5" s="39"/>
    </row>
    <row r="6" spans="1:28" ht="20.25" thickTop="1" thickBot="1">
      <c r="A6" s="99" t="s">
        <v>25</v>
      </c>
      <c r="B6" s="80"/>
      <c r="C6" s="307" t="str">
        <f>'2019'!C7:G7</f>
        <v>Naam</v>
      </c>
      <c r="D6" s="308"/>
      <c r="E6" s="308"/>
      <c r="F6" s="308"/>
      <c r="G6" s="309"/>
      <c r="J6" s="113"/>
      <c r="K6" s="113"/>
      <c r="L6" s="113"/>
      <c r="M6" s="113"/>
      <c r="N6" s="113"/>
      <c r="O6" s="113"/>
      <c r="P6" s="317"/>
      <c r="Q6" s="317"/>
      <c r="R6" s="317"/>
      <c r="S6" s="38"/>
    </row>
    <row r="7" spans="1:28" ht="21" customHeight="1" thickTop="1" thickBot="1">
      <c r="A7" s="99" t="s">
        <v>1</v>
      </c>
      <c r="B7" s="80"/>
      <c r="C7" s="307" t="str">
        <f>'2019'!C8:G8</f>
        <v>Naam</v>
      </c>
      <c r="D7" s="308"/>
      <c r="E7" s="308"/>
      <c r="F7" s="308"/>
      <c r="G7" s="309"/>
      <c r="K7" s="27"/>
      <c r="M7" s="27"/>
      <c r="O7" s="27"/>
    </row>
    <row r="8" spans="1:28" ht="15.75" thickTop="1">
      <c r="A8" s="33"/>
      <c r="B8" s="33"/>
      <c r="C8" s="33"/>
      <c r="D8" s="33"/>
      <c r="E8" s="33"/>
      <c r="F8" s="3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8">
      <c r="A9" s="33"/>
      <c r="B9" s="33"/>
      <c r="C9" s="33"/>
      <c r="D9" s="33"/>
      <c r="E9" s="33"/>
      <c r="F9" s="3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8" ht="18" customHeight="1">
      <c r="A10" s="315" t="s">
        <v>20</v>
      </c>
      <c r="B10" s="298" t="s">
        <v>19</v>
      </c>
      <c r="C10" s="299"/>
      <c r="D10" s="299"/>
      <c r="E10" s="299"/>
      <c r="F10" s="299"/>
      <c r="G10" s="299"/>
      <c r="H10" s="299"/>
      <c r="I10" s="299"/>
      <c r="J10" s="300"/>
      <c r="K10" s="313" t="str">
        <f>D1</f>
        <v>Project</v>
      </c>
      <c r="L10" s="89"/>
      <c r="M10" s="313" t="str">
        <f>D2</f>
        <v xml:space="preserve">Project </v>
      </c>
      <c r="N10" s="89"/>
      <c r="O10" s="313" t="str">
        <f>D3</f>
        <v xml:space="preserve">Project </v>
      </c>
      <c r="P10" s="89"/>
      <c r="Q10" s="323" t="str">
        <f>D4</f>
        <v xml:space="preserve">Project </v>
      </c>
      <c r="R10" s="91"/>
      <c r="S10" s="319" t="s">
        <v>33</v>
      </c>
      <c r="T10" s="298" t="s">
        <v>19</v>
      </c>
      <c r="U10" s="299"/>
      <c r="V10" s="299"/>
      <c r="W10" s="299"/>
      <c r="X10" s="299"/>
      <c r="Y10" s="299"/>
      <c r="Z10" s="299"/>
      <c r="AA10" s="299"/>
      <c r="AB10" s="300"/>
    </row>
    <row r="11" spans="1:28" s="28" customFormat="1" ht="18" customHeight="1">
      <c r="A11" s="316"/>
      <c r="B11" s="301"/>
      <c r="C11" s="302"/>
      <c r="D11" s="302"/>
      <c r="E11" s="302"/>
      <c r="F11" s="302"/>
      <c r="G11" s="302"/>
      <c r="H11" s="302"/>
      <c r="I11" s="302"/>
      <c r="J11" s="303"/>
      <c r="K11" s="314"/>
      <c r="L11" s="90"/>
      <c r="M11" s="314"/>
      <c r="N11" s="90"/>
      <c r="O11" s="314"/>
      <c r="P11" s="90"/>
      <c r="Q11" s="320"/>
      <c r="R11" s="92"/>
      <c r="S11" s="320"/>
      <c r="T11" s="301"/>
      <c r="U11" s="302"/>
      <c r="V11" s="302"/>
      <c r="W11" s="302"/>
      <c r="X11" s="302"/>
      <c r="Y11" s="302"/>
      <c r="Z11" s="302"/>
      <c r="AA11" s="302"/>
      <c r="AB11" s="303"/>
    </row>
    <row r="12" spans="1:28">
      <c r="A12" s="4">
        <v>43678</v>
      </c>
      <c r="B12" s="289"/>
      <c r="C12" s="290"/>
      <c r="D12" s="290"/>
      <c r="E12" s="290"/>
      <c r="F12" s="290"/>
      <c r="G12" s="290"/>
      <c r="H12" s="290"/>
      <c r="I12" s="290"/>
      <c r="J12" s="324"/>
      <c r="K12" s="129"/>
      <c r="L12" s="149"/>
      <c r="M12" s="129"/>
      <c r="N12" s="149"/>
      <c r="O12" s="129"/>
      <c r="P12" s="149"/>
      <c r="Q12" s="129"/>
      <c r="R12" s="115"/>
      <c r="S12" s="129">
        <f>K12+M12+O12+Q12</f>
        <v>0</v>
      </c>
      <c r="T12" s="289"/>
      <c r="U12" s="290"/>
      <c r="V12" s="290"/>
      <c r="W12" s="290"/>
      <c r="X12" s="290"/>
      <c r="Y12" s="290"/>
      <c r="Z12" s="290"/>
      <c r="AA12" s="290"/>
      <c r="AB12" s="324"/>
    </row>
    <row r="13" spans="1:28">
      <c r="A13" s="4">
        <f>A12+1</f>
        <v>43679</v>
      </c>
      <c r="B13" s="289"/>
      <c r="C13" s="290"/>
      <c r="D13" s="290"/>
      <c r="E13" s="290"/>
      <c r="F13" s="290"/>
      <c r="G13" s="290"/>
      <c r="H13" s="290"/>
      <c r="I13" s="290"/>
      <c r="J13" s="324"/>
      <c r="K13" s="129"/>
      <c r="L13" s="149"/>
      <c r="M13" s="129"/>
      <c r="N13" s="149"/>
      <c r="O13" s="129"/>
      <c r="P13" s="149"/>
      <c r="Q13" s="129"/>
      <c r="R13" s="115"/>
      <c r="S13" s="129">
        <f t="shared" ref="S13:S42" si="0">K13+M13+O13+Q13</f>
        <v>0</v>
      </c>
      <c r="T13" s="289"/>
      <c r="U13" s="290"/>
      <c r="V13" s="290"/>
      <c r="W13" s="290"/>
      <c r="X13" s="290"/>
      <c r="Y13" s="290"/>
      <c r="Z13" s="290"/>
      <c r="AA13" s="290"/>
      <c r="AB13" s="324"/>
    </row>
    <row r="14" spans="1:28">
      <c r="A14" s="3">
        <f>A13+1</f>
        <v>43680</v>
      </c>
      <c r="B14" s="292"/>
      <c r="C14" s="293"/>
      <c r="D14" s="293"/>
      <c r="E14" s="293"/>
      <c r="F14" s="293"/>
      <c r="G14" s="293"/>
      <c r="H14" s="293"/>
      <c r="I14" s="293"/>
      <c r="J14" s="294"/>
      <c r="K14" s="158"/>
      <c r="L14" s="160"/>
      <c r="M14" s="158"/>
      <c r="N14" s="160"/>
      <c r="O14" s="158"/>
      <c r="P14" s="160"/>
      <c r="Q14" s="158"/>
      <c r="R14" s="152"/>
      <c r="S14" s="151">
        <f t="shared" si="0"/>
        <v>0</v>
      </c>
      <c r="T14" s="292"/>
      <c r="U14" s="293"/>
      <c r="V14" s="293"/>
      <c r="W14" s="293"/>
      <c r="X14" s="293"/>
      <c r="Y14" s="293"/>
      <c r="Z14" s="293"/>
      <c r="AA14" s="293"/>
      <c r="AB14" s="294"/>
    </row>
    <row r="15" spans="1:28">
      <c r="A15" s="3">
        <f t="shared" ref="A15:A42" si="1">A14+1</f>
        <v>43681</v>
      </c>
      <c r="B15" s="292"/>
      <c r="C15" s="293"/>
      <c r="D15" s="293"/>
      <c r="E15" s="293"/>
      <c r="F15" s="293"/>
      <c r="G15" s="293"/>
      <c r="H15" s="293"/>
      <c r="I15" s="293"/>
      <c r="J15" s="294"/>
      <c r="K15" s="158"/>
      <c r="L15" s="160"/>
      <c r="M15" s="158"/>
      <c r="N15" s="160"/>
      <c r="O15" s="158"/>
      <c r="P15" s="160"/>
      <c r="Q15" s="158"/>
      <c r="R15" s="152"/>
      <c r="S15" s="151">
        <f t="shared" si="0"/>
        <v>0</v>
      </c>
      <c r="T15" s="292"/>
      <c r="U15" s="293"/>
      <c r="V15" s="293"/>
      <c r="W15" s="293"/>
      <c r="X15" s="293"/>
      <c r="Y15" s="293"/>
      <c r="Z15" s="293"/>
      <c r="AA15" s="293"/>
      <c r="AB15" s="294"/>
    </row>
    <row r="16" spans="1:28">
      <c r="A16" s="221">
        <f t="shared" si="1"/>
        <v>43682</v>
      </c>
      <c r="B16" s="295"/>
      <c r="C16" s="296"/>
      <c r="D16" s="296"/>
      <c r="E16" s="296"/>
      <c r="F16" s="296"/>
      <c r="G16" s="296"/>
      <c r="H16" s="296"/>
      <c r="I16" s="296"/>
      <c r="J16" s="325"/>
      <c r="K16" s="227"/>
      <c r="L16" s="228"/>
      <c r="M16" s="227"/>
      <c r="N16" s="228"/>
      <c r="O16" s="227"/>
      <c r="P16" s="228"/>
      <c r="Q16" s="227"/>
      <c r="R16" s="220"/>
      <c r="S16" s="240">
        <f t="shared" si="0"/>
        <v>0</v>
      </c>
      <c r="T16" s="295"/>
      <c r="U16" s="296"/>
      <c r="V16" s="296"/>
      <c r="W16" s="296"/>
      <c r="X16" s="296"/>
      <c r="Y16" s="296"/>
      <c r="Z16" s="296"/>
      <c r="AA16" s="296"/>
      <c r="AB16" s="325"/>
    </row>
    <row r="17" spans="1:28">
      <c r="A17" s="4">
        <f t="shared" si="1"/>
        <v>43683</v>
      </c>
      <c r="B17" s="289"/>
      <c r="C17" s="290"/>
      <c r="D17" s="290"/>
      <c r="E17" s="290"/>
      <c r="F17" s="290"/>
      <c r="G17" s="290"/>
      <c r="H17" s="290"/>
      <c r="I17" s="290"/>
      <c r="J17" s="324"/>
      <c r="K17" s="129"/>
      <c r="L17" s="148"/>
      <c r="M17" s="207"/>
      <c r="N17" s="148"/>
      <c r="O17" s="207"/>
      <c r="P17" s="148"/>
      <c r="Q17" s="134"/>
      <c r="S17" s="134">
        <f t="shared" si="0"/>
        <v>0</v>
      </c>
      <c r="T17" s="289"/>
      <c r="U17" s="290"/>
      <c r="V17" s="290"/>
      <c r="W17" s="290"/>
      <c r="X17" s="290"/>
      <c r="Y17" s="290"/>
      <c r="Z17" s="290"/>
      <c r="AA17" s="290"/>
      <c r="AB17" s="324"/>
    </row>
    <row r="18" spans="1:28">
      <c r="A18" s="4">
        <f t="shared" si="1"/>
        <v>43684</v>
      </c>
      <c r="B18" s="289"/>
      <c r="C18" s="290"/>
      <c r="D18" s="290"/>
      <c r="E18" s="290"/>
      <c r="F18" s="290"/>
      <c r="G18" s="290"/>
      <c r="H18" s="290"/>
      <c r="I18" s="290"/>
      <c r="J18" s="324"/>
      <c r="K18" s="129"/>
      <c r="L18" s="149"/>
      <c r="M18" s="129"/>
      <c r="N18" s="149"/>
      <c r="O18" s="129"/>
      <c r="P18" s="149"/>
      <c r="Q18" s="129"/>
      <c r="R18" s="115"/>
      <c r="S18" s="129">
        <f t="shared" si="0"/>
        <v>0</v>
      </c>
      <c r="T18" s="289"/>
      <c r="U18" s="290"/>
      <c r="V18" s="290"/>
      <c r="W18" s="290"/>
      <c r="X18" s="290"/>
      <c r="Y18" s="290"/>
      <c r="Z18" s="290"/>
      <c r="AA18" s="290"/>
      <c r="AB18" s="324"/>
    </row>
    <row r="19" spans="1:28">
      <c r="A19" s="4">
        <f t="shared" si="1"/>
        <v>43685</v>
      </c>
      <c r="B19" s="289"/>
      <c r="C19" s="290"/>
      <c r="D19" s="290"/>
      <c r="E19" s="290"/>
      <c r="F19" s="290"/>
      <c r="G19" s="290"/>
      <c r="H19" s="290"/>
      <c r="I19" s="290"/>
      <c r="J19" s="324"/>
      <c r="K19" s="129"/>
      <c r="L19" s="149"/>
      <c r="M19" s="129"/>
      <c r="N19" s="149"/>
      <c r="O19" s="129"/>
      <c r="P19" s="149"/>
      <c r="Q19" s="129"/>
      <c r="R19" s="115"/>
      <c r="S19" s="129">
        <f t="shared" si="0"/>
        <v>0</v>
      </c>
      <c r="T19" s="289"/>
      <c r="U19" s="290"/>
      <c r="V19" s="290"/>
      <c r="W19" s="290"/>
      <c r="X19" s="290"/>
      <c r="Y19" s="290"/>
      <c r="Z19" s="290"/>
      <c r="AA19" s="290"/>
      <c r="AB19" s="324"/>
    </row>
    <row r="20" spans="1:28">
      <c r="A20" s="4">
        <f t="shared" si="1"/>
        <v>43686</v>
      </c>
      <c r="B20" s="289"/>
      <c r="C20" s="290"/>
      <c r="D20" s="290"/>
      <c r="E20" s="290"/>
      <c r="F20" s="290"/>
      <c r="G20" s="290"/>
      <c r="H20" s="290"/>
      <c r="I20" s="290"/>
      <c r="J20" s="324"/>
      <c r="K20" s="129"/>
      <c r="L20" s="149"/>
      <c r="M20" s="129"/>
      <c r="N20" s="149"/>
      <c r="O20" s="129"/>
      <c r="P20" s="149"/>
      <c r="Q20" s="129"/>
      <c r="R20" s="115"/>
      <c r="S20" s="129">
        <f t="shared" si="0"/>
        <v>0</v>
      </c>
      <c r="T20" s="289"/>
      <c r="U20" s="290"/>
      <c r="V20" s="290"/>
      <c r="W20" s="290"/>
      <c r="X20" s="290"/>
      <c r="Y20" s="290"/>
      <c r="Z20" s="290"/>
      <c r="AA20" s="290"/>
      <c r="AB20" s="324"/>
    </row>
    <row r="21" spans="1:28">
      <c r="A21" s="3">
        <f t="shared" si="1"/>
        <v>43687</v>
      </c>
      <c r="B21" s="292"/>
      <c r="C21" s="293"/>
      <c r="D21" s="293"/>
      <c r="E21" s="293"/>
      <c r="F21" s="293"/>
      <c r="G21" s="293"/>
      <c r="H21" s="293"/>
      <c r="I21" s="293"/>
      <c r="J21" s="294"/>
      <c r="K21" s="158"/>
      <c r="L21" s="160"/>
      <c r="M21" s="158"/>
      <c r="N21" s="160"/>
      <c r="O21" s="158"/>
      <c r="P21" s="160"/>
      <c r="Q21" s="158"/>
      <c r="R21" s="152"/>
      <c r="S21" s="151">
        <f t="shared" si="0"/>
        <v>0</v>
      </c>
      <c r="T21" s="292"/>
      <c r="U21" s="293"/>
      <c r="V21" s="293"/>
      <c r="W21" s="293"/>
      <c r="X21" s="293"/>
      <c r="Y21" s="293"/>
      <c r="Z21" s="293"/>
      <c r="AA21" s="293"/>
      <c r="AB21" s="294"/>
    </row>
    <row r="22" spans="1:28">
      <c r="A22" s="3">
        <f t="shared" si="1"/>
        <v>43688</v>
      </c>
      <c r="B22" s="292"/>
      <c r="C22" s="293"/>
      <c r="D22" s="293"/>
      <c r="E22" s="293"/>
      <c r="F22" s="293"/>
      <c r="G22" s="293"/>
      <c r="H22" s="293"/>
      <c r="I22" s="293"/>
      <c r="J22" s="294"/>
      <c r="K22" s="158"/>
      <c r="L22" s="160"/>
      <c r="M22" s="158"/>
      <c r="N22" s="160"/>
      <c r="O22" s="158"/>
      <c r="P22" s="160"/>
      <c r="Q22" s="158"/>
      <c r="R22" s="152"/>
      <c r="S22" s="151">
        <f t="shared" si="0"/>
        <v>0</v>
      </c>
      <c r="T22" s="292"/>
      <c r="U22" s="293"/>
      <c r="V22" s="293"/>
      <c r="W22" s="293"/>
      <c r="X22" s="293"/>
      <c r="Y22" s="293"/>
      <c r="Z22" s="293"/>
      <c r="AA22" s="293"/>
      <c r="AB22" s="294"/>
    </row>
    <row r="23" spans="1:28">
      <c r="A23" s="221">
        <f t="shared" si="1"/>
        <v>43689</v>
      </c>
      <c r="B23" s="295"/>
      <c r="C23" s="296"/>
      <c r="D23" s="296"/>
      <c r="E23" s="296"/>
      <c r="F23" s="296"/>
      <c r="G23" s="296"/>
      <c r="H23" s="296"/>
      <c r="I23" s="296"/>
      <c r="J23" s="325"/>
      <c r="K23" s="227"/>
      <c r="L23" s="228"/>
      <c r="M23" s="227"/>
      <c r="N23" s="228"/>
      <c r="O23" s="227"/>
      <c r="P23" s="228"/>
      <c r="Q23" s="240"/>
      <c r="R23" s="225"/>
      <c r="S23" s="241">
        <f t="shared" si="0"/>
        <v>0</v>
      </c>
      <c r="T23" s="295"/>
      <c r="U23" s="296"/>
      <c r="V23" s="296"/>
      <c r="W23" s="296"/>
      <c r="X23" s="296"/>
      <c r="Y23" s="296"/>
      <c r="Z23" s="296"/>
      <c r="AA23" s="296"/>
      <c r="AB23" s="325"/>
    </row>
    <row r="24" spans="1:28">
      <c r="A24" s="8">
        <f t="shared" si="1"/>
        <v>43690</v>
      </c>
      <c r="B24" s="351"/>
      <c r="C24" s="352"/>
      <c r="D24" s="352"/>
      <c r="E24" s="352"/>
      <c r="F24" s="352"/>
      <c r="G24" s="352"/>
      <c r="H24" s="352"/>
      <c r="I24" s="352"/>
      <c r="J24" s="353"/>
      <c r="K24" s="165"/>
      <c r="L24" s="148"/>
      <c r="M24" s="165"/>
      <c r="N24" s="148"/>
      <c r="O24" s="165"/>
      <c r="P24" s="148"/>
      <c r="Q24" s="165"/>
      <c r="R24" s="115"/>
      <c r="S24" s="173">
        <f t="shared" si="0"/>
        <v>0</v>
      </c>
      <c r="T24" s="351"/>
      <c r="U24" s="352"/>
      <c r="V24" s="352"/>
      <c r="W24" s="352"/>
      <c r="X24" s="352"/>
      <c r="Y24" s="352"/>
      <c r="Z24" s="352"/>
      <c r="AA24" s="352"/>
      <c r="AB24" s="353"/>
    </row>
    <row r="25" spans="1:28">
      <c r="A25" s="8">
        <f t="shared" si="1"/>
        <v>43691</v>
      </c>
      <c r="B25" s="351"/>
      <c r="C25" s="352"/>
      <c r="D25" s="352"/>
      <c r="E25" s="352"/>
      <c r="F25" s="352"/>
      <c r="G25" s="352"/>
      <c r="H25" s="352">
        <v>1</v>
      </c>
      <c r="I25" s="352">
        <v>1</v>
      </c>
      <c r="J25" s="353">
        <v>1</v>
      </c>
      <c r="K25" s="165"/>
      <c r="L25" s="148"/>
      <c r="M25" s="165"/>
      <c r="N25" s="148"/>
      <c r="O25" s="165"/>
      <c r="P25" s="148"/>
      <c r="Q25" s="165"/>
      <c r="R25" s="115"/>
      <c r="S25" s="173">
        <f t="shared" si="0"/>
        <v>0</v>
      </c>
      <c r="T25" s="351"/>
      <c r="U25" s="352"/>
      <c r="V25" s="352"/>
      <c r="W25" s="352"/>
      <c r="X25" s="352"/>
      <c r="Y25" s="352"/>
      <c r="Z25" s="352">
        <v>1</v>
      </c>
      <c r="AA25" s="352">
        <v>1</v>
      </c>
      <c r="AB25" s="353">
        <v>1</v>
      </c>
    </row>
    <row r="26" spans="1:28">
      <c r="A26" s="166">
        <f t="shared" si="1"/>
        <v>43692</v>
      </c>
      <c r="B26" s="348" t="s">
        <v>22</v>
      </c>
      <c r="C26" s="349"/>
      <c r="D26" s="349"/>
      <c r="E26" s="349"/>
      <c r="F26" s="349"/>
      <c r="G26" s="349"/>
      <c r="H26" s="349"/>
      <c r="I26" s="349"/>
      <c r="J26" s="350"/>
      <c r="K26" s="164"/>
      <c r="L26" s="149"/>
      <c r="M26" s="164"/>
      <c r="N26" s="149"/>
      <c r="O26" s="164"/>
      <c r="P26" s="149"/>
      <c r="Q26" s="164"/>
      <c r="R26" s="115"/>
      <c r="S26" s="172">
        <f t="shared" si="0"/>
        <v>0</v>
      </c>
      <c r="T26" s="348" t="s">
        <v>22</v>
      </c>
      <c r="U26" s="349"/>
      <c r="V26" s="349"/>
      <c r="W26" s="349"/>
      <c r="X26" s="349"/>
      <c r="Y26" s="349"/>
      <c r="Z26" s="349"/>
      <c r="AA26" s="349"/>
      <c r="AB26" s="350"/>
    </row>
    <row r="27" spans="1:28">
      <c r="A27" s="4">
        <f t="shared" si="1"/>
        <v>43693</v>
      </c>
      <c r="B27" s="289"/>
      <c r="C27" s="290"/>
      <c r="D27" s="290"/>
      <c r="E27" s="290"/>
      <c r="F27" s="290"/>
      <c r="G27" s="290"/>
      <c r="H27" s="290"/>
      <c r="I27" s="290"/>
      <c r="J27" s="324"/>
      <c r="K27" s="129"/>
      <c r="L27" s="149"/>
      <c r="M27" s="129"/>
      <c r="N27" s="149"/>
      <c r="O27" s="129"/>
      <c r="P27" s="149"/>
      <c r="Q27" s="129"/>
      <c r="R27" s="115"/>
      <c r="S27" s="129">
        <f t="shared" si="0"/>
        <v>0</v>
      </c>
      <c r="T27" s="289"/>
      <c r="U27" s="290"/>
      <c r="V27" s="290"/>
      <c r="W27" s="290"/>
      <c r="X27" s="290"/>
      <c r="Y27" s="290"/>
      <c r="Z27" s="290"/>
      <c r="AA27" s="290"/>
      <c r="AB27" s="324"/>
    </row>
    <row r="28" spans="1:28">
      <c r="A28" s="3">
        <f t="shared" si="1"/>
        <v>43694</v>
      </c>
      <c r="B28" s="292"/>
      <c r="C28" s="293"/>
      <c r="D28" s="293"/>
      <c r="E28" s="293"/>
      <c r="F28" s="293"/>
      <c r="G28" s="293"/>
      <c r="H28" s="293"/>
      <c r="I28" s="293"/>
      <c r="J28" s="294"/>
      <c r="K28" s="158"/>
      <c r="L28" s="160"/>
      <c r="M28" s="158"/>
      <c r="N28" s="160"/>
      <c r="O28" s="158"/>
      <c r="P28" s="160"/>
      <c r="Q28" s="158"/>
      <c r="R28" s="152"/>
      <c r="S28" s="151">
        <f t="shared" si="0"/>
        <v>0</v>
      </c>
      <c r="T28" s="292"/>
      <c r="U28" s="293"/>
      <c r="V28" s="293"/>
      <c r="W28" s="293"/>
      <c r="X28" s="293"/>
      <c r="Y28" s="293"/>
      <c r="Z28" s="293"/>
      <c r="AA28" s="293"/>
      <c r="AB28" s="294"/>
    </row>
    <row r="29" spans="1:28">
      <c r="A29" s="3">
        <f t="shared" si="1"/>
        <v>43695</v>
      </c>
      <c r="B29" s="292"/>
      <c r="C29" s="293"/>
      <c r="D29" s="293"/>
      <c r="E29" s="293"/>
      <c r="F29" s="293"/>
      <c r="G29" s="293"/>
      <c r="H29" s="293"/>
      <c r="I29" s="293"/>
      <c r="J29" s="294"/>
      <c r="K29" s="158"/>
      <c r="L29" s="160"/>
      <c r="M29" s="158"/>
      <c r="N29" s="160"/>
      <c r="O29" s="158"/>
      <c r="P29" s="160"/>
      <c r="Q29" s="158"/>
      <c r="R29" s="152"/>
      <c r="S29" s="151">
        <f t="shared" si="0"/>
        <v>0</v>
      </c>
      <c r="T29" s="292"/>
      <c r="U29" s="293"/>
      <c r="V29" s="293"/>
      <c r="W29" s="293"/>
      <c r="X29" s="293"/>
      <c r="Y29" s="293"/>
      <c r="Z29" s="293"/>
      <c r="AA29" s="293"/>
      <c r="AB29" s="294"/>
    </row>
    <row r="30" spans="1:28">
      <c r="A30" s="221">
        <f t="shared" si="1"/>
        <v>43696</v>
      </c>
      <c r="B30" s="295"/>
      <c r="C30" s="296"/>
      <c r="D30" s="296"/>
      <c r="E30" s="296"/>
      <c r="F30" s="296"/>
      <c r="G30" s="296"/>
      <c r="H30" s="296"/>
      <c r="I30" s="296"/>
      <c r="J30" s="325"/>
      <c r="K30" s="227"/>
      <c r="L30" s="228"/>
      <c r="M30" s="227"/>
      <c r="N30" s="228"/>
      <c r="O30" s="227"/>
      <c r="P30" s="228"/>
      <c r="Q30" s="227"/>
      <c r="R30" s="225"/>
      <c r="S30" s="241">
        <f t="shared" si="0"/>
        <v>0</v>
      </c>
      <c r="T30" s="295"/>
      <c r="U30" s="296"/>
      <c r="V30" s="296"/>
      <c r="W30" s="296"/>
      <c r="X30" s="296"/>
      <c r="Y30" s="296"/>
      <c r="Z30" s="296"/>
      <c r="AA30" s="296"/>
      <c r="AB30" s="325"/>
    </row>
    <row r="31" spans="1:28">
      <c r="A31" s="4">
        <f t="shared" si="1"/>
        <v>43697</v>
      </c>
      <c r="B31" s="289"/>
      <c r="C31" s="290"/>
      <c r="D31" s="290"/>
      <c r="E31" s="290"/>
      <c r="F31" s="290"/>
      <c r="G31" s="290"/>
      <c r="H31" s="290"/>
      <c r="I31" s="290"/>
      <c r="J31" s="324"/>
      <c r="K31" s="129"/>
      <c r="L31" s="148"/>
      <c r="M31" s="207"/>
      <c r="N31" s="148"/>
      <c r="O31" s="207"/>
      <c r="P31" s="148"/>
      <c r="Q31" s="134"/>
      <c r="R31" s="115"/>
      <c r="S31" s="129">
        <f t="shared" si="0"/>
        <v>0</v>
      </c>
      <c r="T31" s="289"/>
      <c r="U31" s="290"/>
      <c r="V31" s="290"/>
      <c r="W31" s="290"/>
      <c r="X31" s="290"/>
      <c r="Y31" s="290"/>
      <c r="Z31" s="290"/>
      <c r="AA31" s="290"/>
      <c r="AB31" s="324"/>
    </row>
    <row r="32" spans="1:28">
      <c r="A32" s="4">
        <f t="shared" si="1"/>
        <v>43698</v>
      </c>
      <c r="B32" s="289"/>
      <c r="C32" s="290"/>
      <c r="D32" s="290"/>
      <c r="E32" s="290"/>
      <c r="F32" s="290"/>
      <c r="G32" s="290"/>
      <c r="H32" s="290"/>
      <c r="I32" s="290"/>
      <c r="J32" s="324"/>
      <c r="K32" s="129"/>
      <c r="L32" s="149"/>
      <c r="M32" s="129"/>
      <c r="N32" s="149"/>
      <c r="O32" s="129"/>
      <c r="P32" s="149"/>
      <c r="Q32" s="129"/>
      <c r="R32" s="115"/>
      <c r="S32" s="129">
        <f t="shared" si="0"/>
        <v>0</v>
      </c>
      <c r="T32" s="289"/>
      <c r="U32" s="290"/>
      <c r="V32" s="290"/>
      <c r="W32" s="290"/>
      <c r="X32" s="290"/>
      <c r="Y32" s="290"/>
      <c r="Z32" s="290"/>
      <c r="AA32" s="290"/>
      <c r="AB32" s="324"/>
    </row>
    <row r="33" spans="1:28">
      <c r="A33" s="4">
        <f t="shared" si="1"/>
        <v>43699</v>
      </c>
      <c r="B33" s="289"/>
      <c r="C33" s="290"/>
      <c r="D33" s="290"/>
      <c r="E33" s="290"/>
      <c r="F33" s="290"/>
      <c r="G33" s="290"/>
      <c r="H33" s="290"/>
      <c r="I33" s="290"/>
      <c r="J33" s="324"/>
      <c r="K33" s="129"/>
      <c r="L33" s="149"/>
      <c r="M33" s="129"/>
      <c r="N33" s="149"/>
      <c r="O33" s="129"/>
      <c r="P33" s="149"/>
      <c r="Q33" s="129"/>
      <c r="R33" s="115"/>
      <c r="S33" s="129">
        <f t="shared" si="0"/>
        <v>0</v>
      </c>
      <c r="T33" s="289"/>
      <c r="U33" s="290"/>
      <c r="V33" s="290"/>
      <c r="W33" s="290"/>
      <c r="X33" s="290"/>
      <c r="Y33" s="290"/>
      <c r="Z33" s="290"/>
      <c r="AA33" s="290"/>
      <c r="AB33" s="324"/>
    </row>
    <row r="34" spans="1:28">
      <c r="A34" s="4">
        <f t="shared" si="1"/>
        <v>43700</v>
      </c>
      <c r="B34" s="289"/>
      <c r="C34" s="290"/>
      <c r="D34" s="290"/>
      <c r="E34" s="290"/>
      <c r="F34" s="290"/>
      <c r="G34" s="290"/>
      <c r="H34" s="290"/>
      <c r="I34" s="290"/>
      <c r="J34" s="324"/>
      <c r="K34" s="129"/>
      <c r="L34" s="149"/>
      <c r="M34" s="129"/>
      <c r="N34" s="149"/>
      <c r="O34" s="129"/>
      <c r="P34" s="149"/>
      <c r="Q34" s="129"/>
      <c r="R34" s="115"/>
      <c r="S34" s="129">
        <f t="shared" si="0"/>
        <v>0</v>
      </c>
      <c r="T34" s="289"/>
      <c r="U34" s="290"/>
      <c r="V34" s="290"/>
      <c r="W34" s="290"/>
      <c r="X34" s="290"/>
      <c r="Y34" s="290"/>
      <c r="Z34" s="290"/>
      <c r="AA34" s="290"/>
      <c r="AB34" s="324"/>
    </row>
    <row r="35" spans="1:28">
      <c r="A35" s="3">
        <f t="shared" si="1"/>
        <v>43701</v>
      </c>
      <c r="B35" s="292"/>
      <c r="C35" s="293"/>
      <c r="D35" s="293"/>
      <c r="E35" s="293"/>
      <c r="F35" s="293"/>
      <c r="G35" s="293"/>
      <c r="H35" s="293"/>
      <c r="I35" s="293"/>
      <c r="J35" s="294"/>
      <c r="K35" s="158"/>
      <c r="L35" s="160"/>
      <c r="M35" s="158"/>
      <c r="N35" s="160"/>
      <c r="O35" s="158"/>
      <c r="P35" s="160"/>
      <c r="Q35" s="158"/>
      <c r="R35" s="152"/>
      <c r="S35" s="151">
        <f t="shared" si="0"/>
        <v>0</v>
      </c>
      <c r="T35" s="292"/>
      <c r="U35" s="293"/>
      <c r="V35" s="293"/>
      <c r="W35" s="293"/>
      <c r="X35" s="293"/>
      <c r="Y35" s="293"/>
      <c r="Z35" s="293"/>
      <c r="AA35" s="293"/>
      <c r="AB35" s="294"/>
    </row>
    <row r="36" spans="1:28">
      <c r="A36" s="3">
        <f t="shared" si="1"/>
        <v>43702</v>
      </c>
      <c r="B36" s="292"/>
      <c r="C36" s="293"/>
      <c r="D36" s="293"/>
      <c r="E36" s="293"/>
      <c r="F36" s="293"/>
      <c r="G36" s="293"/>
      <c r="H36" s="293"/>
      <c r="I36" s="293"/>
      <c r="J36" s="294"/>
      <c r="K36" s="158"/>
      <c r="L36" s="160"/>
      <c r="M36" s="158"/>
      <c r="N36" s="160"/>
      <c r="O36" s="158"/>
      <c r="P36" s="160"/>
      <c r="Q36" s="158"/>
      <c r="R36" s="152"/>
      <c r="S36" s="151">
        <f t="shared" si="0"/>
        <v>0</v>
      </c>
      <c r="T36" s="292"/>
      <c r="U36" s="293"/>
      <c r="V36" s="293"/>
      <c r="W36" s="293"/>
      <c r="X36" s="293"/>
      <c r="Y36" s="293"/>
      <c r="Z36" s="293"/>
      <c r="AA36" s="293"/>
      <c r="AB36" s="294"/>
    </row>
    <row r="37" spans="1:28">
      <c r="A37" s="221">
        <f t="shared" si="1"/>
        <v>43703</v>
      </c>
      <c r="B37" s="295"/>
      <c r="C37" s="296"/>
      <c r="D37" s="296"/>
      <c r="E37" s="296"/>
      <c r="F37" s="296"/>
      <c r="G37" s="296"/>
      <c r="H37" s="296"/>
      <c r="I37" s="296"/>
      <c r="J37" s="325"/>
      <c r="K37" s="227"/>
      <c r="L37" s="228"/>
      <c r="M37" s="227"/>
      <c r="N37" s="228"/>
      <c r="O37" s="227"/>
      <c r="P37" s="228"/>
      <c r="Q37" s="227"/>
      <c r="R37" s="220"/>
      <c r="S37" s="240">
        <f t="shared" si="0"/>
        <v>0</v>
      </c>
      <c r="T37" s="295"/>
      <c r="U37" s="296"/>
      <c r="V37" s="296"/>
      <c r="W37" s="296"/>
      <c r="X37" s="296"/>
      <c r="Y37" s="296"/>
      <c r="Z37" s="296"/>
      <c r="AA37" s="296"/>
      <c r="AB37" s="325"/>
    </row>
    <row r="38" spans="1:28">
      <c r="A38" s="4">
        <f t="shared" si="1"/>
        <v>43704</v>
      </c>
      <c r="B38" s="289"/>
      <c r="C38" s="290"/>
      <c r="D38" s="290"/>
      <c r="E38" s="290"/>
      <c r="F38" s="290"/>
      <c r="G38" s="290"/>
      <c r="H38" s="290"/>
      <c r="I38" s="290"/>
      <c r="J38" s="324"/>
      <c r="K38" s="129"/>
      <c r="L38" s="148"/>
      <c r="M38" s="207"/>
      <c r="N38" s="148"/>
      <c r="O38" s="207"/>
      <c r="P38" s="148"/>
      <c r="Q38" s="134"/>
      <c r="S38" s="134">
        <f t="shared" si="0"/>
        <v>0</v>
      </c>
      <c r="T38" s="289"/>
      <c r="U38" s="290"/>
      <c r="V38" s="290"/>
      <c r="W38" s="290"/>
      <c r="X38" s="290"/>
      <c r="Y38" s="290"/>
      <c r="Z38" s="290"/>
      <c r="AA38" s="290"/>
      <c r="AB38" s="324"/>
    </row>
    <row r="39" spans="1:28">
      <c r="A39" s="4">
        <f t="shared" si="1"/>
        <v>43705</v>
      </c>
      <c r="B39" s="289"/>
      <c r="C39" s="290"/>
      <c r="D39" s="290"/>
      <c r="E39" s="290"/>
      <c r="F39" s="290"/>
      <c r="G39" s="290"/>
      <c r="H39" s="290"/>
      <c r="I39" s="290"/>
      <c r="J39" s="324"/>
      <c r="K39" s="129"/>
      <c r="L39" s="149"/>
      <c r="M39" s="129"/>
      <c r="N39" s="149"/>
      <c r="O39" s="129"/>
      <c r="P39" s="149"/>
      <c r="Q39" s="129"/>
      <c r="R39" s="115"/>
      <c r="S39" s="129">
        <f t="shared" si="0"/>
        <v>0</v>
      </c>
      <c r="T39" s="289"/>
      <c r="U39" s="290"/>
      <c r="V39" s="290"/>
      <c r="W39" s="290"/>
      <c r="X39" s="290"/>
      <c r="Y39" s="290"/>
      <c r="Z39" s="290"/>
      <c r="AA39" s="290"/>
      <c r="AB39" s="324"/>
    </row>
    <row r="40" spans="1:28">
      <c r="A40" s="4">
        <f t="shared" si="1"/>
        <v>43706</v>
      </c>
      <c r="B40" s="289"/>
      <c r="C40" s="290"/>
      <c r="D40" s="290"/>
      <c r="E40" s="290"/>
      <c r="F40" s="290"/>
      <c r="G40" s="290"/>
      <c r="H40" s="290"/>
      <c r="I40" s="290"/>
      <c r="J40" s="324"/>
      <c r="K40" s="129"/>
      <c r="L40" s="149"/>
      <c r="M40" s="129"/>
      <c r="N40" s="149"/>
      <c r="O40" s="129"/>
      <c r="P40" s="149"/>
      <c r="Q40" s="129"/>
      <c r="R40" s="115"/>
      <c r="S40" s="129">
        <f t="shared" si="0"/>
        <v>0</v>
      </c>
      <c r="T40" s="289"/>
      <c r="U40" s="290"/>
      <c r="V40" s="290"/>
      <c r="W40" s="290"/>
      <c r="X40" s="290"/>
      <c r="Y40" s="290"/>
      <c r="Z40" s="290"/>
      <c r="AA40" s="290"/>
      <c r="AB40" s="324"/>
    </row>
    <row r="41" spans="1:28">
      <c r="A41" s="4">
        <f t="shared" si="1"/>
        <v>43707</v>
      </c>
      <c r="B41" s="180"/>
      <c r="C41" s="181"/>
      <c r="D41" s="181"/>
      <c r="E41" s="181"/>
      <c r="F41" s="181"/>
      <c r="G41" s="181"/>
      <c r="H41" s="181"/>
      <c r="I41" s="181"/>
      <c r="J41" s="182"/>
      <c r="K41" s="129"/>
      <c r="L41" s="149"/>
      <c r="M41" s="129"/>
      <c r="N41" s="149"/>
      <c r="O41" s="129"/>
      <c r="P41" s="149"/>
      <c r="Q41" s="129"/>
      <c r="R41" s="115"/>
      <c r="S41" s="129"/>
      <c r="T41" s="210"/>
      <c r="U41" s="211"/>
      <c r="V41" s="211"/>
      <c r="W41" s="211"/>
      <c r="X41" s="211"/>
      <c r="Y41" s="211"/>
      <c r="Z41" s="211"/>
      <c r="AA41" s="211"/>
      <c r="AB41" s="212"/>
    </row>
    <row r="42" spans="1:28">
      <c r="A42" s="3">
        <f t="shared" si="1"/>
        <v>43708</v>
      </c>
      <c r="B42" s="292"/>
      <c r="C42" s="293"/>
      <c r="D42" s="293"/>
      <c r="E42" s="293"/>
      <c r="F42" s="293"/>
      <c r="G42" s="293"/>
      <c r="H42" s="293"/>
      <c r="I42" s="293"/>
      <c r="J42" s="294"/>
      <c r="K42" s="158"/>
      <c r="L42" s="160"/>
      <c r="M42" s="158"/>
      <c r="N42" s="160"/>
      <c r="O42" s="158"/>
      <c r="P42" s="160"/>
      <c r="Q42" s="158"/>
      <c r="R42" s="152"/>
      <c r="S42" s="151">
        <f t="shared" si="0"/>
        <v>0</v>
      </c>
      <c r="T42" s="292"/>
      <c r="U42" s="293"/>
      <c r="V42" s="293"/>
      <c r="W42" s="293"/>
      <c r="X42" s="293"/>
      <c r="Y42" s="293"/>
      <c r="Z42" s="293"/>
      <c r="AA42" s="293"/>
      <c r="AB42" s="294"/>
    </row>
    <row r="43" spans="1:28" ht="5.25" customHeight="1">
      <c r="C43" s="26"/>
      <c r="D43" s="26"/>
      <c r="E43" s="26"/>
      <c r="F43" s="26"/>
      <c r="G43" s="26"/>
      <c r="H43" s="26"/>
      <c r="I43" s="26"/>
      <c r="J43" s="26"/>
    </row>
    <row r="44" spans="1:28" s="28" customFormat="1" ht="20.25" customHeight="1">
      <c r="A44" s="76" t="s">
        <v>31</v>
      </c>
      <c r="B44" s="44"/>
      <c r="C44" s="44"/>
      <c r="D44" s="44"/>
      <c r="E44" s="44"/>
      <c r="F44" s="27"/>
      <c r="G44" s="27"/>
      <c r="I44" s="30"/>
      <c r="J44" s="75" t="s">
        <v>31</v>
      </c>
      <c r="K44" s="122">
        <f>SUM(K12:K42)</f>
        <v>0</v>
      </c>
      <c r="M44" s="122">
        <f>SUM(M12:M42)</f>
        <v>0</v>
      </c>
      <c r="O44" s="122">
        <f>SUM(O12:O42)</f>
        <v>0</v>
      </c>
      <c r="Q44" s="22">
        <f>SUM(Q12:Q42)</f>
        <v>0</v>
      </c>
      <c r="R44" s="121"/>
      <c r="S44" s="122">
        <f>SUM(S12:S42)</f>
        <v>0</v>
      </c>
    </row>
    <row r="45" spans="1:28" ht="15" customHeight="1">
      <c r="A45" s="77" t="str">
        <f>C6</f>
        <v>Naam</v>
      </c>
      <c r="B45" s="13"/>
      <c r="C45" s="30"/>
      <c r="D45" s="30"/>
      <c r="E45" s="30"/>
      <c r="I45" s="30"/>
      <c r="J45" s="74" t="str">
        <f>C7</f>
        <v>Naam</v>
      </c>
      <c r="K45" s="33"/>
      <c r="M45" s="33"/>
      <c r="O45" s="33"/>
    </row>
    <row r="46" spans="1:28" ht="15.75">
      <c r="A46" s="35"/>
      <c r="B46" s="13"/>
      <c r="C46" s="30"/>
      <c r="D46" s="30"/>
      <c r="E46" s="30"/>
      <c r="F46" s="30"/>
      <c r="G46" s="30"/>
      <c r="H46" s="30"/>
      <c r="I46" s="26"/>
      <c r="J46" s="33"/>
      <c r="Q46" s="100" t="s">
        <v>28</v>
      </c>
      <c r="R46" s="101"/>
      <c r="S46" s="123">
        <f>S44</f>
        <v>0</v>
      </c>
    </row>
    <row r="47" spans="1:28" ht="15.75">
      <c r="A47" s="35"/>
      <c r="B47" s="13"/>
      <c r="C47" s="30"/>
      <c r="D47" s="30"/>
      <c r="E47" s="30"/>
      <c r="F47" s="30"/>
      <c r="G47" s="30"/>
      <c r="H47" s="30"/>
      <c r="I47" s="26"/>
      <c r="J47" s="26"/>
      <c r="Q47" s="100" t="s">
        <v>29</v>
      </c>
      <c r="R47" s="101"/>
      <c r="S47" s="12">
        <f>S6*Q2</f>
        <v>0</v>
      </c>
    </row>
    <row r="48" spans="1:28">
      <c r="A48" s="6"/>
      <c r="B48" s="329"/>
      <c r="C48" s="329"/>
      <c r="D48" s="329"/>
      <c r="E48" s="329"/>
      <c r="F48" s="329"/>
      <c r="G48" s="329"/>
      <c r="H48" s="329"/>
      <c r="I48" s="36"/>
      <c r="J48" s="26"/>
      <c r="Q48" s="100"/>
      <c r="R48" s="101"/>
      <c r="S48" s="17">
        <f>IF(S46&gt;S47,S46-S47,0)</f>
        <v>0</v>
      </c>
    </row>
    <row r="49" spans="2:2">
      <c r="B49" s="27"/>
    </row>
    <row r="50" spans="2:2">
      <c r="B50" s="27"/>
    </row>
  </sheetData>
  <mergeCells count="82">
    <mergeCell ref="B12:J12"/>
    <mergeCell ref="D2:G2"/>
    <mergeCell ref="A5:B5"/>
    <mergeCell ref="D1:G1"/>
    <mergeCell ref="C5:G5"/>
    <mergeCell ref="D3:G3"/>
    <mergeCell ref="D4:G4"/>
    <mergeCell ref="H1:K1"/>
    <mergeCell ref="H2:K2"/>
    <mergeCell ref="H3:K3"/>
    <mergeCell ref="H4:K4"/>
    <mergeCell ref="B18:J18"/>
    <mergeCell ref="B13:J13"/>
    <mergeCell ref="B14:J14"/>
    <mergeCell ref="B15:J15"/>
    <mergeCell ref="B16:J16"/>
    <mergeCell ref="B17:J17"/>
    <mergeCell ref="B48:H48"/>
    <mergeCell ref="B34:J34"/>
    <mergeCell ref="B35:J35"/>
    <mergeCell ref="B36:J36"/>
    <mergeCell ref="B39:J39"/>
    <mergeCell ref="B40:J40"/>
    <mergeCell ref="B42:J42"/>
    <mergeCell ref="B37:J37"/>
    <mergeCell ref="B38:J38"/>
    <mergeCell ref="S10:S11"/>
    <mergeCell ref="P6:R6"/>
    <mergeCell ref="C7:G7"/>
    <mergeCell ref="A10:A11"/>
    <mergeCell ref="Q10:Q11"/>
    <mergeCell ref="O10:O11"/>
    <mergeCell ref="B10:J11"/>
    <mergeCell ref="C6:G6"/>
    <mergeCell ref="M10:M11"/>
    <mergeCell ref="K10:K11"/>
    <mergeCell ref="B19:J19"/>
    <mergeCell ref="B20:J20"/>
    <mergeCell ref="B21:J21"/>
    <mergeCell ref="B22:J22"/>
    <mergeCell ref="B26:J26"/>
    <mergeCell ref="B23:J23"/>
    <mergeCell ref="B24:J24"/>
    <mergeCell ref="B25:J25"/>
    <mergeCell ref="B27:J27"/>
    <mergeCell ref="B28:J28"/>
    <mergeCell ref="B29:J29"/>
    <mergeCell ref="B32:J32"/>
    <mergeCell ref="B33:J33"/>
    <mergeCell ref="B30:J30"/>
    <mergeCell ref="B31:J31"/>
    <mergeCell ref="T10:AB11"/>
    <mergeCell ref="T12:AB12"/>
    <mergeCell ref="T13:AB13"/>
    <mergeCell ref="T14:AB14"/>
    <mergeCell ref="T15:AB15"/>
    <mergeCell ref="T16:AB16"/>
    <mergeCell ref="T17:AB17"/>
    <mergeCell ref="T18:AB18"/>
    <mergeCell ref="T19:AB19"/>
    <mergeCell ref="T20:AB20"/>
    <mergeCell ref="T21:AB21"/>
    <mergeCell ref="T22:AB22"/>
    <mergeCell ref="T23:AB23"/>
    <mergeCell ref="T24:AB24"/>
    <mergeCell ref="T25:AB25"/>
    <mergeCell ref="T26:AB26"/>
    <mergeCell ref="T27:AB27"/>
    <mergeCell ref="T28:AB28"/>
    <mergeCell ref="T29:AB29"/>
    <mergeCell ref="T30:AB30"/>
    <mergeCell ref="T31:AB31"/>
    <mergeCell ref="T32:AB32"/>
    <mergeCell ref="T33:AB33"/>
    <mergeCell ref="T34:AB34"/>
    <mergeCell ref="T35:AB35"/>
    <mergeCell ref="T42:AB42"/>
    <mergeCell ref="T36:AB36"/>
    <mergeCell ref="T37:AB37"/>
    <mergeCell ref="T38:AB38"/>
    <mergeCell ref="T39:AB39"/>
    <mergeCell ref="T40:AB4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13</vt:i4>
      </vt:variant>
    </vt:vector>
  </HeadingPairs>
  <TitlesOfParts>
    <vt:vector size="26" baseType="lpstr">
      <vt:lpstr>2019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'01'!Afdrukbereik</vt:lpstr>
      <vt:lpstr>'02'!Afdrukbereik</vt:lpstr>
      <vt:lpstr>'03'!Afdrukbereik</vt:lpstr>
      <vt:lpstr>'04'!Afdrukbereik</vt:lpstr>
      <vt:lpstr>'05'!Afdrukbereik</vt:lpstr>
      <vt:lpstr>'06'!Afdrukbereik</vt:lpstr>
      <vt:lpstr>'07'!Afdrukbereik</vt:lpstr>
      <vt:lpstr>'08'!Afdrukbereik</vt:lpstr>
      <vt:lpstr>'09'!Afdrukbereik</vt:lpstr>
      <vt:lpstr>'10'!Afdrukbereik</vt:lpstr>
      <vt:lpstr>'11'!Afdrukbereik</vt:lpstr>
      <vt:lpstr>'12'!Afdrukbereik</vt:lpstr>
      <vt:lpstr>'2019'!Afdrukbereik</vt:lpstr>
    </vt:vector>
  </TitlesOfParts>
  <Company>Provinciebestuur West-Vlaanderen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Pirotte Stephane</dc:creator>
  <cp:lastModifiedBy>Demeester Sandra</cp:lastModifiedBy>
  <cp:lastPrinted>2016-10-12T07:26:52Z</cp:lastPrinted>
  <dcterms:created xsi:type="dcterms:W3CDTF">2016-02-10T09:14:33Z</dcterms:created>
  <dcterms:modified xsi:type="dcterms:W3CDTF">2019-05-27T08:28:02Z</dcterms:modified>
</cp:coreProperties>
</file>